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P_POY\Desktop\ตารางงบปรับแก้งบ 14.7.68 (ปอย)\"/>
    </mc:Choice>
  </mc:AlternateContent>
  <bookViews>
    <workbookView xWindow="0" yWindow="0" windowWidth="28800" windowHeight="12330" activeTab="1"/>
  </bookViews>
  <sheets>
    <sheet name="สรุป" sheetId="17" r:id="rId1"/>
    <sheet name="พัฒนาบุคลากร" sheetId="1" r:id="rId2"/>
    <sheet name="จัดการเรียนการสอน" sheetId="14" r:id="rId3"/>
    <sheet name="sound of music " sheetId="2" r:id="rId4"/>
    <sheet name="sport" sheetId="3" r:id="rId5"/>
    <sheet name="ทัศนศึกษา" sheetId="5" r:id="rId6"/>
    <sheet name="วัฒนธรรมสากล ICF" sheetId="6" r:id="rId7"/>
    <sheet name="รักษ์ไทย" sheetId="7" r:id="rId8"/>
    <sheet name="Christmas talent" sheetId="8" r:id="rId9"/>
    <sheet name="SDG" sheetId="9" r:id="rId10"/>
    <sheet name="Empowering" sheetId="10" r:id="rId11"/>
    <sheet name="Keeping up" sheetId="11" r:id="rId12"/>
    <sheet name="Admissions" sheetId="13" r:id="rId13"/>
    <sheet name="mind matters" sheetId="12" r:id="rId14"/>
    <sheet name="จ้างทำความสะอาด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7" l="1"/>
  <c r="C8" i="12"/>
  <c r="C18" i="1" l="1"/>
  <c r="C10" i="2" l="1"/>
  <c r="C17" i="2" s="1"/>
  <c r="C6" i="15" l="1"/>
  <c r="C22" i="1" l="1"/>
  <c r="C21" i="1"/>
  <c r="C9" i="14" l="1"/>
  <c r="C34" i="5"/>
  <c r="C28" i="13" l="1"/>
  <c r="C19" i="13"/>
  <c r="C13" i="13"/>
  <c r="C14" i="11"/>
  <c r="C9" i="11"/>
  <c r="C17" i="10"/>
  <c r="C16" i="10"/>
  <c r="C12" i="10"/>
  <c r="C8" i="10"/>
  <c r="C34" i="9"/>
  <c r="C33" i="9"/>
  <c r="C28" i="9"/>
  <c r="C23" i="9"/>
  <c r="C18" i="9"/>
  <c r="C13" i="9"/>
  <c r="C9" i="9"/>
  <c r="C18" i="7"/>
  <c r="C13" i="7"/>
  <c r="C9" i="7"/>
  <c r="C29" i="13" l="1"/>
  <c r="C15" i="11"/>
  <c r="C19" i="7"/>
  <c r="C91" i="6"/>
  <c r="C103" i="6"/>
  <c r="C98" i="6"/>
  <c r="C87" i="6"/>
  <c r="C72" i="6"/>
  <c r="C66" i="6"/>
  <c r="C59" i="6"/>
  <c r="C53" i="6"/>
  <c r="C48" i="6"/>
  <c r="C37" i="6"/>
  <c r="C28" i="6"/>
  <c r="C22" i="6"/>
  <c r="C17" i="6"/>
  <c r="C8" i="6"/>
  <c r="C92" i="5"/>
  <c r="C71" i="5"/>
  <c r="C62" i="5"/>
  <c r="C54" i="5"/>
  <c r="C46" i="5"/>
  <c r="C26" i="5"/>
  <c r="C18" i="5"/>
  <c r="C10" i="5"/>
  <c r="C19" i="3"/>
  <c r="C25" i="3"/>
  <c r="C30" i="3"/>
  <c r="C13" i="3"/>
  <c r="C9" i="8"/>
  <c r="C104" i="6" l="1"/>
  <c r="C31" i="3"/>
  <c r="C93" i="5"/>
  <c r="C16" i="2"/>
  <c r="C13" i="2"/>
</calcChain>
</file>

<file path=xl/sharedStrings.xml><?xml version="1.0" encoding="utf-8"?>
<sst xmlns="http://schemas.openxmlformats.org/spreadsheetml/2006/main" count="543" uniqueCount="197">
  <si>
    <t>ปีงบประมาณ 2569</t>
  </si>
  <si>
    <t>ลำดับ</t>
  </si>
  <si>
    <t>รายการ</t>
  </si>
  <si>
    <t>งบประมาณที่ขอตั้ง</t>
  </si>
  <si>
    <t>ค่าตอบแทน</t>
  </si>
  <si>
    <t>ค่าใช้สอย</t>
  </si>
  <si>
    <t>ค่าวัสดุ</t>
  </si>
  <si>
    <t>ค่าครุภัณฑ์</t>
  </si>
  <si>
    <t>ค่าใช้จ่ายกลาง</t>
  </si>
  <si>
    <t>ค่าอาหารในการจัดกิจกรรม</t>
  </si>
  <si>
    <t>ค่าวัสดุในการจัดกิจกรรม</t>
  </si>
  <si>
    <t>รวมเป็นเงินทั้งสิ้น</t>
  </si>
  <si>
    <t>งานพัฒนาบุคลากร</t>
  </si>
  <si>
    <t>ค่าตอบแทนนิสิตช่วยงาน</t>
  </si>
  <si>
    <t>งาน The Sound of Music</t>
  </si>
  <si>
    <t>ค่าตอบแทนวิทยากรภายนอก</t>
  </si>
  <si>
    <t>รวม</t>
  </si>
  <si>
    <t>ค่าของรางวัล (สำหรับนักเรียน)</t>
  </si>
  <si>
    <t>ค่าอุปกรณ์กีฬา</t>
  </si>
  <si>
    <t>- ประตูฟุตบอลเคลื่อนที่ 2 คู่</t>
  </si>
  <si>
    <t>- ประตูฟุตบอลขนาดเล็ก 2 คู่</t>
  </si>
  <si>
    <t>- ตาข่ายฝึกความแม่นยำ 5 ชุด</t>
  </si>
  <si>
    <t>- เน็ตปิงปอง จำนวน 10 ชุด</t>
  </si>
  <si>
    <t>- Tag Rugby จำนวน 20 ชุด</t>
  </si>
  <si>
    <t xml:space="preserve">- เสื้อเอี้ยมคละสี จำนวน 40 ตัว </t>
  </si>
  <si>
    <t>- ริบบิ้นว่ายน้ำ</t>
  </si>
  <si>
    <t>ค่าตอบแทนกรรมการตัดสินกีฬา</t>
  </si>
  <si>
    <t>ค่าเข้าร่วมกิจกรรมการแข่งขัน</t>
  </si>
  <si>
    <t>ค่าเสื้อทีมสำหรับการแข่งขัน</t>
  </si>
  <si>
    <t>ค่าตอบแทนการปฏิบัติงานนอกเวลา</t>
  </si>
  <si>
    <t>ค่าของรางวัล (ถ้วยรางวัล)</t>
  </si>
  <si>
    <t>- ธงประจำสี/แตรลม</t>
  </si>
  <si>
    <t>งานทัศนศึกษา PPiP</t>
  </si>
  <si>
    <t>ค่าตอบแทนอาจารย์และบุคลากร</t>
  </si>
  <si>
    <t>ค่าตอบแทนพยาบาล (3 เทอม)</t>
  </si>
  <si>
    <t>(สำรวจเส้นทาง) (3 เทอม)</t>
  </si>
  <si>
    <t>ค่าเข้าร่วมกิจกรรมนักเรียน/ครู</t>
  </si>
  <si>
    <t>ค่าตอบแทนตำรวจ+น้ำมัน (3เทอม)</t>
  </si>
  <si>
    <t>ค่าจ้างเหมารถ (3 เทอม)</t>
  </si>
  <si>
    <t>- ผู้บริหารหัวหน้าโครงการ 2 คน</t>
  </si>
  <si>
    <t>คนละ 1,500 บาท</t>
  </si>
  <si>
    <t>ค่าตอบแทนบุคลากร 3 วัน</t>
  </si>
  <si>
    <t>- อาจารย์และบุคลากร 7 คน</t>
  </si>
  <si>
    <t>คนละ 1,000 บาท</t>
  </si>
  <si>
    <t>ค่าตอบแทนพยาบาล (3 วัน)</t>
  </si>
  <si>
    <t>ณ ประเทศสิงคโปร์</t>
  </si>
  <si>
    <t xml:space="preserve">(นร. 41 คน/บุคลากร 9 คน </t>
  </si>
  <si>
    <t>คนละ 15,000 บาท ในเทอม 3)</t>
  </si>
  <si>
    <t>(ค่าบัตรเข้าชมสถานที่ต่างๆ เช่น</t>
  </si>
  <si>
    <t>Graden by the bay หรือ S.E.A</t>
  </si>
  <si>
    <t>Aquariumและค่าประกันการเดินทาง</t>
  </si>
  <si>
    <t>ปฏิบัติงานนอกเวลา (3วัน)</t>
  </si>
  <si>
    <t>ค่าตอบแทนตำรวจ+น้ำมัน (ไป-กลับ)</t>
  </si>
  <si>
    <t>ค่าตอบแทนพยาบาล (3วัน)</t>
  </si>
  <si>
    <t>(ค่ารถ/ค่าที่พัก/ค่าอาหาร)</t>
  </si>
  <si>
    <t>ค่าวัสดุในการจัดกิจกรรมแต่ละฐาน</t>
  </si>
  <si>
    <t>ค่าวัสดุอุปกรณ์ตกแต่งสถานที่</t>
  </si>
  <si>
    <t>(สำหรับผปค.ที่ลงทะเบียนเข้าร่วม)</t>
  </si>
  <si>
    <t>ค่าตอบแทนช่างแต่งหน้า/แต่งตัว</t>
  </si>
  <si>
    <t>นักแสดง นักเรียนที่ทำการแสดง</t>
  </si>
  <si>
    <t>ค่าของรางวัลสำหรับนักเรียน</t>
  </si>
  <si>
    <t>(สำหรับนักเรียน)</t>
  </si>
  <si>
    <t>(นิมนต์พระสงฆ์เพื่อแสดงธรรมเทศนา)</t>
  </si>
  <si>
    <t>ค่าวัสดุในการจัดกิจกรรมทางศาสนา</t>
  </si>
  <si>
    <t>ค่าของที่ระลึก (หนังสือรุ่น)</t>
  </si>
  <si>
    <t>ค่าตอบแทนพยาบาล+แม่บ้านนอกเวลา</t>
  </si>
  <si>
    <r>
      <t>ค่าของที่ระลึก</t>
    </r>
    <r>
      <rPr>
        <sz val="14"/>
        <color theme="1"/>
        <rFont val="TH SarabunPSK"/>
        <family val="2"/>
      </rPr>
      <t xml:space="preserve"> (สำหรับอำลาอาจารย์)</t>
    </r>
  </si>
  <si>
    <t>(การแสดงพิเศษวันวิทยาศาสตร์)</t>
  </si>
  <si>
    <t>งานส่งเสริมการเรียนรู้วัฒนธรรมสากล (ICF)</t>
  </si>
  <si>
    <t>ค่าของรางวัล</t>
  </si>
  <si>
    <t>ค่าวัสดุอุปกรณ์ในการตกแต่งสถานที่</t>
  </si>
  <si>
    <t>งานรักษ์ไทย</t>
  </si>
  <si>
    <t>ค่าตอบแทนวิทยากรภายใน</t>
  </si>
  <si>
    <t>ค่าวัสดุในการทำกิจกรรม</t>
  </si>
  <si>
    <t>งานเป้าหมายการพัฒนาที่ยั่งยืน (Sustainble Development Goals)</t>
  </si>
  <si>
    <t>สำหรับจัดซื้อตราชั่งน้ำหนักขนาด</t>
  </si>
  <si>
    <t>35 กิโลกรัม</t>
  </si>
  <si>
    <t>รีไซเคิล)</t>
  </si>
  <si>
    <t>(สำหรับจัดทำอุปกรณ์จากพลาสติก</t>
  </si>
  <si>
    <t>เคารพความแตกต่าง</t>
  </si>
  <si>
    <t>ค่าวัสดุตกแต่งสถานที่</t>
  </si>
  <si>
    <t>ค่าวัสดุในการจัดกิจกรรม โฆษณา</t>
  </si>
  <si>
    <t>เผยแพร่ (สำหรับจัดซื้อถังขยะ)</t>
  </si>
  <si>
    <t>ค่าวัสดุอุปกรณ์ โฆษณา และ</t>
  </si>
  <si>
    <t>ประชาสัมพันธ์</t>
  </si>
  <si>
    <t>ค่าที่พักและค่าเดินทางของบุคลกร</t>
  </si>
  <si>
    <t>งาน Empowering life skills for a brighter future (PSHE Subject)</t>
  </si>
  <si>
    <t>งาน สานสร้างความสัมพันธ์ระหว่างบ้านและโรงเรียน (Keeping Up with the kids)</t>
  </si>
  <si>
    <t>(สำหรับอาหารว่างของผปค. 160 บาท)</t>
  </si>
  <si>
    <t xml:space="preserve"> </t>
  </si>
  <si>
    <t>เวิร์กช็อปดูแลใจ</t>
  </si>
  <si>
    <t>งาน Mind Matters</t>
  </si>
  <si>
    <t xml:space="preserve">งานรับสมัครและจัดสอบสัมภาษณ์นักเรียนประจำปีการศึกษา (PPiP Admissions) </t>
  </si>
  <si>
    <t>(Open House)</t>
  </si>
  <si>
    <t>ค่าอาหารว่าง นร.และ ผปค.</t>
  </si>
  <si>
    <t>(เช่น สายรัดข้อมือ)</t>
  </si>
  <si>
    <t>(จำนวน 100 คน)</t>
  </si>
  <si>
    <t>สายคล้องคอผปค.</t>
  </si>
  <si>
    <t>(บัตรประจำตัว นร. และ ผปค./</t>
  </si>
  <si>
    <t>ค่าอาหารว่าง นร. และ ผปค.</t>
  </si>
  <si>
    <t>ค่าตอบแทนวิทยากรภายนอก (ใช้ในการปรับดนตรีเฉพาะทาง)</t>
  </si>
  <si>
    <t>ค่าตอบแทนบุคลากร (ไปปฏิบัติราชการ,ไปแข่งขัน)</t>
  </si>
  <si>
    <t>ค่าอาหารและอาหารว่างในการจัดกิจกรรม (เบิกจากงานจัดเลี้ยง)</t>
  </si>
  <si>
    <t>ค่าตอบแทนอาจารย์และนักเรียน(ปฏิบัติราชการ,ไปแข่งขัน)</t>
  </si>
  <si>
    <t xml:space="preserve">ค่าอาหาร </t>
  </si>
  <si>
    <t>ค่าตอบแทนอาจารย์และบุคลากร (สำรวจเส้นทาง) (3 เทอม)</t>
  </si>
  <si>
    <t>ค่าวัสดุการศึกษา</t>
  </si>
  <si>
    <t>ค่าหนังสือและสื่อการเรียนการสอน</t>
  </si>
  <si>
    <t>ค่าหนังสือและสื่อต่างประเทศ</t>
  </si>
  <si>
    <t>ค่าสมาชิกหลักสูตรและโปรแกรมต่างๆ</t>
  </si>
  <si>
    <t>- ค่าอาหารพิเศษในการจัดประชุม</t>
  </si>
  <si>
    <t>- ค่าวัสดุอุปกรณ์</t>
  </si>
  <si>
    <t>- ค่าตั๋วเครื่องบิน</t>
  </si>
  <si>
    <t>- ค่ารถตู้</t>
  </si>
  <si>
    <t>- ค่าที่พัก</t>
  </si>
  <si>
    <t>- ค่าอาหาร</t>
  </si>
  <si>
    <t>- ค่าเข้าร่วมกิจกรรมต่างๆ</t>
  </si>
  <si>
    <t>ค่าสมัครรายปี</t>
  </si>
  <si>
    <t>1. ค่าใช้จ่ายจัดกิจกรรม INSET DAYS</t>
  </si>
  <si>
    <t>- ค่าของรางวัล (ถ้วยรางวัล)</t>
  </si>
  <si>
    <t>(จำนวน 582คน*70บาท)</t>
  </si>
  <si>
    <t>2. กิจกรรมรายงานตัว (Enrolment)</t>
  </si>
  <si>
    <t xml:space="preserve">1. กิจกรรมเปิดบ้านวิชาการ 2025 </t>
  </si>
  <si>
    <t>1. Happy Mind, Healthy Me</t>
  </si>
  <si>
    <t>2. กิจกรรมเข้าใจลูก เข้าใจใจ</t>
  </si>
  <si>
    <t>2. ค่าสมัครสมาชิกเว็บไซต์รับสมัครอาจารย์</t>
  </si>
  <si>
    <t>งานแม่บ้านทำความสะอาด</t>
  </si>
  <si>
    <t>ค่าจ้างเหมาทำความสะอาด</t>
  </si>
  <si>
    <t>งานกิจกรรมทัศนศึกษา</t>
  </si>
  <si>
    <t>(Keeping Up with the kids)</t>
  </si>
  <si>
    <t>งานสานสร้างความสัมพันธ์ระหว่างบ้านและโรงเรียน</t>
  </si>
  <si>
    <t>1. กิจกรรมพัฒนานักเรียนที่มีความสามารถ พิเศษด้านดนตรี</t>
  </si>
  <si>
    <t>2. กิจกรรม PPiP Talent Show</t>
  </si>
  <si>
    <t>3. กิจกรรม Karaoke for kids</t>
  </si>
  <si>
    <t>1. กิจกรรมการเรียนการสอนวิชาพลศึกษาและวิชาว่ายน้ำ</t>
  </si>
  <si>
    <t>2. กิจกรรม PPiP Sport's Day</t>
  </si>
  <si>
    <t>3. กิจกรรมในกลุ่มโรงเรียนนานาชาติ GBAC</t>
  </si>
  <si>
    <t>4. กิจกรรม PPiP Football Cup 2025</t>
  </si>
  <si>
    <t>1. ทัศนศึกษา ระดับชั้น Nursery-Reception</t>
  </si>
  <si>
    <t>2. ทัศนศึกษา ระดับชั้น Year 1</t>
  </si>
  <si>
    <t>3. ทัศนศึกษา ระดับชั้น Year 2</t>
  </si>
  <si>
    <t>4. ทัศนศึกษา ระดับชั้น Year 3</t>
  </si>
  <si>
    <t>5. ทัศนศึกษา ระดับชั้น Year 4</t>
  </si>
  <si>
    <t>6. ทัศนศึกษา ระดับชั้น Year 5</t>
  </si>
  <si>
    <t>7. ทัศนศึกษา ระดับชั้น Year 6</t>
  </si>
  <si>
    <t>8. ค้างแรมนอกสถานที่ ระดับชั้น Year 5</t>
  </si>
  <si>
    <t>9. ค้างแรมนอกสถานที่ ระดับชั้น Year 6</t>
  </si>
  <si>
    <t xml:space="preserve">(PPiP Admissions) </t>
  </si>
  <si>
    <t>งาน The Sound of music</t>
  </si>
  <si>
    <t>1. กิจกรรม Health &amp; Well Being Week</t>
  </si>
  <si>
    <t>2. กิจกรรม Christmas Showcase</t>
  </si>
  <si>
    <t>3. กิจกรรม Halloween</t>
  </si>
  <si>
    <t>4. กิจกรรม Chinese New Year</t>
  </si>
  <si>
    <t>5. กิจกรรม International Day</t>
  </si>
  <si>
    <t>6. กิจกรรม Songkran Day</t>
  </si>
  <si>
    <t>7. กิจกรรม Mindfulness Teaching</t>
  </si>
  <si>
    <t>8. กิจกรรม Hispanic Day</t>
  </si>
  <si>
    <t>11. กิจกรรม End of Year Showcase</t>
  </si>
  <si>
    <t>12. กิจกรรม Maths Day</t>
  </si>
  <si>
    <t>13. กิจกรรม Science Day</t>
  </si>
  <si>
    <t>14. กิจกรรม World Book Day</t>
  </si>
  <si>
    <t>1. กิจกรรมเด็กดีมีมารยาท</t>
  </si>
  <si>
    <t>2. กิจกรรมขนมไทยในตำนาน</t>
  </si>
  <si>
    <t>3. กิจกรรมประเพณีไทย</t>
  </si>
  <si>
    <t>1. กิจกรรมรณรงค์ลดปัญหาขยะเศษอาหาร</t>
  </si>
  <si>
    <t>2. กิจกรรมส่งเสริมวันน้ำโลก</t>
  </si>
  <si>
    <t>3. กิจกรรมรณรงค์ลดปัญหาขยะพลาสติก</t>
  </si>
  <si>
    <t>4. กิจกรรมส่งเสริมความหลากหลายและ</t>
  </si>
  <si>
    <t>5. กิจกรรมส่งเสริมการแยกขยะ</t>
  </si>
  <si>
    <t>6. กิจกรรมอาสาสมัครเพื่อสิ่งแวดล้อม</t>
  </si>
  <si>
    <t xml:space="preserve">1. กิจกรรม World Mental Health Day </t>
  </si>
  <si>
    <t xml:space="preserve">2. กิจกรรม  Kindness Week </t>
  </si>
  <si>
    <t xml:space="preserve">3. กิจกรรม  World Hygiene Day </t>
  </si>
  <si>
    <t>งานพัฒนาการจัดการเรียนการสอน</t>
  </si>
  <si>
    <t>งาน PPiP Sports and Fitness Activities (SFA)</t>
  </si>
  <si>
    <r>
      <t xml:space="preserve">งานส่งเสริมการเรียนรู้วัฒนธรรมสากล </t>
    </r>
    <r>
      <rPr>
        <sz val="14.5"/>
        <rFont val="TH SarabunPSK"/>
        <family val="2"/>
      </rPr>
      <t>(Internation Culture Festivities)</t>
    </r>
  </si>
  <si>
    <t>งาน PPiP Christmas Talent Extravaganza</t>
  </si>
  <si>
    <t>งานเป้าหมายการพัฒนาที่ยั่งยืน (Sustainable Development Goals)</t>
  </si>
  <si>
    <t xml:space="preserve">งานรับสมัครและจัดสอบสัมภาษณ์นักเรียนประจำปีการศึกษา </t>
  </si>
  <si>
    <r>
      <t>9. กิจกรรม Prom Night Year6</t>
    </r>
    <r>
      <rPr>
        <b/>
        <sz val="14"/>
        <color theme="1"/>
        <rFont val="TH SarabunPSK"/>
        <family val="2"/>
      </rPr>
      <t xml:space="preserve"> (Graduation)</t>
    </r>
  </si>
  <si>
    <t>(สำหรับนักเรียน 41คนx600บาท)</t>
  </si>
  <si>
    <t>10. กิจกรรม Year 4 Sleepover</t>
  </si>
  <si>
    <t>(บุคลากร จำนวน 70คน*500บาท)</t>
  </si>
  <si>
    <t>(จำนวน 360คน*70บาท)</t>
  </si>
  <si>
    <t>(บุคลากร จำนวน 25คน*500บาท)</t>
  </si>
  <si>
    <t>1. Keeping Up with the kids : Phonics</t>
  </si>
  <si>
    <t>2. Keeping Up with the kids : Reading</t>
  </si>
  <si>
    <t>3. กิจกรรมปฐมนิเทศ (Induction Day)</t>
  </si>
  <si>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</si>
  <si>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</si>
  <si>
    <t>งบประมาณ</t>
  </si>
  <si>
    <t>ที่ขอตั้ง ปี 2569</t>
  </si>
  <si>
    <t>โครงหลักสูตรนานาชาติ (PPiP)</t>
  </si>
  <si>
    <t xml:space="preserve">กิจกรรม INSET DAYS (เดือน ม.ค. 69) บุคลากร 65 คน </t>
  </si>
  <si>
    <t xml:space="preserve">กิจกรรม INSET DAYS (เดือน พ.ค. 69) บุคลากร 65 คน </t>
  </si>
  <si>
    <t xml:space="preserve">กิจกรรม INSET DAYS (เดือน ส.ค. 69) บุคลากร 65 คน </t>
  </si>
  <si>
    <t xml:space="preserve">ค่าตอบแทน (สำรวจเส้นทาง)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</si>
</sst>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4.5"/>
      <color theme="1"/>
      <name val="TH SarabunPSK"/>
      <family val="2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4.5"/>
      <name val="TH SarabunPSK"/>
      <family val="2"/>
    </font>
    <font>
      <b/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5" fontId="4" fillId="0" borderId="2" xfId="1" applyNumberFormat="1" applyFont="1" applyBorder="1" applyAlignment="1">
      <alignment horizontal="left" vertical="center" indent="2"/>
    </xf>
    <xf numFmtId="164" fontId="4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horizontal="left" vertical="center" indent="2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center" vertical="center"/>
    </xf>
    <xf numFmtId="164" fontId="2" fillId="0" borderId="13" xfId="1" applyNumberFormat="1" applyFont="1" applyBorder="1" applyAlignment="1">
      <alignment horizontal="center" vertical="center"/>
    </xf>
    <xf numFmtId="164" fontId="2" fillId="0" borderId="15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left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left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64" fontId="4" fillId="0" borderId="18" xfId="1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 wrapText="1"/>
    </xf>
    <xf numFmtId="164" fontId="2" fillId="5" borderId="2" xfId="1" applyNumberFormat="1" applyFont="1" applyFill="1" applyBorder="1" applyAlignment="1">
      <alignment horizontal="center" vertical="center" wrapText="1"/>
    </xf>
    <xf numFmtId="164" fontId="2" fillId="5" borderId="11" xfId="1" applyNumberFormat="1" applyFont="1" applyFill="1" applyBorder="1" applyAlignment="1">
      <alignment horizontal="center" vertical="center"/>
    </xf>
    <xf numFmtId="164" fontId="2" fillId="5" borderId="2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horizontal="left" vertical="center" indent="2"/>
    </xf>
    <xf numFmtId="164" fontId="2" fillId="0" borderId="2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164" fontId="2" fillId="0" borderId="9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164" fontId="12" fillId="0" borderId="2" xfId="1" applyNumberFormat="1" applyFont="1" applyBorder="1" applyAlignment="1">
      <alignment horizontal="left" vertical="center" wrapText="1" indent="2"/>
    </xf>
    <xf numFmtId="164" fontId="12" fillId="0" borderId="11" xfId="1" applyNumberFormat="1" applyFont="1" applyBorder="1" applyAlignment="1">
      <alignment horizontal="center" vertical="center"/>
    </xf>
    <xf numFmtId="164" fontId="12" fillId="0" borderId="2" xfId="1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left" vertical="center"/>
    </xf>
    <xf numFmtId="164" fontId="12" fillId="0" borderId="9" xfId="1" applyNumberFormat="1" applyFont="1" applyBorder="1" applyAlignment="1">
      <alignment horizontal="left" vertical="center" wrapText="1" indent="2"/>
    </xf>
    <xf numFmtId="164" fontId="12" fillId="0" borderId="13" xfId="1" applyNumberFormat="1" applyFont="1" applyBorder="1" applyAlignment="1">
      <alignment horizontal="center" vertical="center"/>
    </xf>
    <xf numFmtId="164" fontId="12" fillId="0" borderId="9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left" vertical="center" indent="2"/>
    </xf>
    <xf numFmtId="164" fontId="11" fillId="0" borderId="1" xfId="1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12" fillId="0" borderId="2" xfId="1" applyNumberFormat="1" applyFont="1" applyBorder="1" applyAlignment="1">
      <alignment horizontal="left" vertical="center" indent="2"/>
    </xf>
    <xf numFmtId="164" fontId="12" fillId="0" borderId="9" xfId="1" applyNumberFormat="1" applyFont="1" applyBorder="1" applyAlignment="1">
      <alignment horizontal="left" vertical="center" indent="2"/>
    </xf>
    <xf numFmtId="0" fontId="12" fillId="0" borderId="1" xfId="0" applyFont="1" applyBorder="1" applyAlignment="1">
      <alignment horizontal="center" vertical="top"/>
    </xf>
    <xf numFmtId="0" fontId="12" fillId="0" borderId="14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left" vertical="center"/>
    </xf>
    <xf numFmtId="164" fontId="12" fillId="0" borderId="8" xfId="1" applyNumberFormat="1" applyFont="1" applyBorder="1" applyAlignment="1">
      <alignment horizontal="left" vertical="center" indent="2"/>
    </xf>
    <xf numFmtId="164" fontId="12" fillId="0" borderId="8" xfId="1" applyNumberFormat="1" applyFont="1" applyBorder="1" applyAlignment="1">
      <alignment horizontal="center" vertical="center"/>
    </xf>
    <xf numFmtId="164" fontId="12" fillId="0" borderId="15" xfId="1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64" fontId="12" fillId="0" borderId="8" xfId="1" applyNumberFormat="1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65" fontId="12" fillId="0" borderId="0" xfId="1" applyNumberFormat="1" applyFont="1" applyAlignment="1">
      <alignment horizontal="left" vertical="center" indent="2"/>
    </xf>
    <xf numFmtId="0" fontId="12" fillId="0" borderId="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64" fontId="12" fillId="0" borderId="2" xfId="1" applyNumberFormat="1" applyFont="1" applyBorder="1" applyAlignment="1">
      <alignment horizontal="center" vertical="center"/>
    </xf>
    <xf numFmtId="164" fontId="12" fillId="0" borderId="9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4" fontId="12" fillId="0" borderId="2" xfId="1" applyNumberFormat="1" applyFont="1" applyBorder="1" applyAlignment="1">
      <alignment horizontal="center" vertical="center" wrapText="1"/>
    </xf>
    <xf numFmtId="164" fontId="12" fillId="0" borderId="9" xfId="1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0" xfId="0" applyFont="1" applyFill="1"/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2" fillId="0" borderId="1" xfId="1" applyNumberFormat="1" applyFont="1" applyFill="1" applyBorder="1"/>
    <xf numFmtId="164" fontId="12" fillId="0" borderId="1" xfId="1" applyNumberFormat="1" applyFont="1" applyFill="1" applyBorder="1"/>
    <xf numFmtId="164" fontId="4" fillId="0" borderId="19" xfId="1" applyNumberFormat="1" applyFont="1" applyFill="1" applyBorder="1"/>
    <xf numFmtId="164" fontId="2" fillId="0" borderId="0" xfId="1" applyNumberFormat="1" applyFont="1" applyFill="1"/>
    <xf numFmtId="164" fontId="2" fillId="0" borderId="2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12" fillId="0" borderId="2" xfId="1" applyNumberFormat="1" applyFont="1" applyFill="1" applyBorder="1" applyAlignment="1">
      <alignment horizontal="center" vertical="center"/>
    </xf>
    <xf numFmtId="164" fontId="12" fillId="0" borderId="9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64" fontId="12" fillId="0" borderId="2" xfId="1" applyNumberFormat="1" applyFont="1" applyBorder="1" applyAlignment="1">
      <alignment horizontal="center" vertical="center"/>
    </xf>
    <xf numFmtId="164" fontId="12" fillId="0" borderId="9" xfId="1" applyNumberFormat="1" applyFont="1" applyBorder="1" applyAlignment="1">
      <alignment horizontal="center" vertical="center"/>
    </xf>
    <xf numFmtId="164" fontId="11" fillId="3" borderId="5" xfId="1" applyNumberFormat="1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 vertical="center"/>
    </xf>
    <xf numFmtId="164" fontId="11" fillId="3" borderId="7" xfId="1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4" fontId="11" fillId="2" borderId="3" xfId="1" applyNumberFormat="1" applyFont="1" applyFill="1" applyBorder="1" applyAlignment="1">
      <alignment horizontal="center" vertical="center"/>
    </xf>
    <xf numFmtId="164" fontId="11" fillId="2" borderId="16" xfId="1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64" fontId="12" fillId="0" borderId="8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164" fontId="4" fillId="3" borderId="6" xfId="1" applyNumberFormat="1" applyFont="1" applyFill="1" applyBorder="1" applyAlignment="1">
      <alignment horizontal="center" vertical="center"/>
    </xf>
    <xf numFmtId="164" fontId="4" fillId="3" borderId="7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8" xfId="1" applyNumberFormat="1" applyFont="1" applyBorder="1" applyAlignment="1">
      <alignment horizontal="center" vertical="center" wrapText="1"/>
    </xf>
    <xf numFmtId="164" fontId="2" fillId="0" borderId="9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16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 wrapText="1"/>
    </xf>
    <xf numFmtId="164" fontId="6" fillId="2" borderId="16" xfId="1" applyNumberFormat="1" applyFont="1" applyFill="1" applyBorder="1" applyAlignment="1">
      <alignment horizontal="center" vertical="center" wrapText="1"/>
    </xf>
    <xf numFmtId="164" fontId="6" fillId="2" borderId="4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4" fontId="2" fillId="0" borderId="10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center" vertical="center" wrapText="1"/>
    </xf>
    <xf numFmtId="164" fontId="2" fillId="0" borderId="12" xfId="1" applyNumberFormat="1" applyFont="1" applyBorder="1" applyAlignment="1">
      <alignment horizontal="center" vertical="center" wrapText="1"/>
    </xf>
    <xf numFmtId="164" fontId="2" fillId="0" borderId="17" xfId="1" applyNumberFormat="1" applyFont="1" applyBorder="1" applyAlignment="1">
      <alignment horizontal="center" vertical="center" wrapText="1"/>
    </xf>
    <xf numFmtId="164" fontId="2" fillId="0" borderId="13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16" xfId="1" applyNumberFormat="1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A15" sqref="A15"/>
    </sheetView>
  </sheetViews>
  <sheetFormatPr defaultRowHeight="25.5" customHeight="1" x14ac:dyDescent="0.35"/>
  <cols>
    <col min="1" max="1" width="64.140625" style="124" customWidth="1"/>
    <col min="2" max="2" width="22" style="132" customWidth="1"/>
    <col min="3" max="16384" width="9.140625" style="124"/>
  </cols>
  <sheetData>
    <row r="1" spans="1:2" ht="25.5" customHeight="1" x14ac:dyDescent="0.35">
      <c r="A1" s="137" t="s">
        <v>188</v>
      </c>
      <c r="B1" s="137"/>
    </row>
    <row r="2" spans="1:2" ht="25.5" customHeight="1" x14ac:dyDescent="0.35">
      <c r="A2" s="137" t="s">
        <v>189</v>
      </c>
      <c r="B2" s="137"/>
    </row>
    <row r="3" spans="1:2" ht="25.5" customHeight="1" x14ac:dyDescent="0.35">
      <c r="A3" s="138" t="s">
        <v>2</v>
      </c>
      <c r="B3" s="127" t="s">
        <v>190</v>
      </c>
    </row>
    <row r="4" spans="1:2" ht="25.5" customHeight="1" x14ac:dyDescent="0.35">
      <c r="A4" s="139"/>
      <c r="B4" s="128" t="s">
        <v>191</v>
      </c>
    </row>
    <row r="5" spans="1:2" ht="25.5" customHeight="1" x14ac:dyDescent="0.35">
      <c r="A5" s="125" t="s">
        <v>192</v>
      </c>
      <c r="B5" s="129"/>
    </row>
    <row r="6" spans="1:2" ht="25.5" customHeight="1" x14ac:dyDescent="0.35">
      <c r="A6" s="110" t="s">
        <v>12</v>
      </c>
      <c r="B6" s="130">
        <v>993260</v>
      </c>
    </row>
    <row r="7" spans="1:2" ht="25.5" customHeight="1" x14ac:dyDescent="0.35">
      <c r="A7" s="110" t="s">
        <v>173</v>
      </c>
      <c r="B7" s="130">
        <v>3550000</v>
      </c>
    </row>
    <row r="8" spans="1:2" ht="25.5" customHeight="1" x14ac:dyDescent="0.35">
      <c r="A8" s="110" t="s">
        <v>148</v>
      </c>
      <c r="B8" s="130">
        <v>56000</v>
      </c>
    </row>
    <row r="9" spans="1:2" ht="25.5" customHeight="1" x14ac:dyDescent="0.35">
      <c r="A9" s="110" t="s">
        <v>174</v>
      </c>
      <c r="B9" s="130">
        <v>291200</v>
      </c>
    </row>
    <row r="10" spans="1:2" ht="25.5" customHeight="1" x14ac:dyDescent="0.35">
      <c r="A10" s="110" t="s">
        <v>128</v>
      </c>
      <c r="B10" s="130">
        <v>1859100</v>
      </c>
    </row>
    <row r="11" spans="1:2" ht="25.5" customHeight="1" x14ac:dyDescent="0.35">
      <c r="A11" s="110" t="s">
        <v>175</v>
      </c>
      <c r="B11" s="130">
        <v>873600</v>
      </c>
    </row>
    <row r="12" spans="1:2" ht="25.5" customHeight="1" x14ac:dyDescent="0.35">
      <c r="A12" s="110" t="s">
        <v>71</v>
      </c>
      <c r="B12" s="130">
        <v>73000</v>
      </c>
    </row>
    <row r="13" spans="1:2" ht="25.5" customHeight="1" x14ac:dyDescent="0.35">
      <c r="A13" s="110" t="s">
        <v>176</v>
      </c>
      <c r="B13" s="130">
        <v>25400</v>
      </c>
    </row>
    <row r="14" spans="1:2" ht="25.5" customHeight="1" x14ac:dyDescent="0.35">
      <c r="A14" s="110" t="s">
        <v>177</v>
      </c>
      <c r="B14" s="130">
        <v>112000</v>
      </c>
    </row>
    <row r="15" spans="1:2" ht="25.5" customHeight="1" x14ac:dyDescent="0.35">
      <c r="A15" s="110" t="s">
        <v>86</v>
      </c>
      <c r="B15" s="130">
        <v>24000</v>
      </c>
    </row>
    <row r="16" spans="1:2" ht="25.5" customHeight="1" x14ac:dyDescent="0.35">
      <c r="A16" s="110" t="s">
        <v>130</v>
      </c>
      <c r="B16" s="140">
        <v>30000</v>
      </c>
    </row>
    <row r="17" spans="1:2" ht="25.5" customHeight="1" x14ac:dyDescent="0.35">
      <c r="A17" s="111" t="s">
        <v>129</v>
      </c>
      <c r="B17" s="141"/>
    </row>
    <row r="18" spans="1:2" ht="25.5" customHeight="1" x14ac:dyDescent="0.35">
      <c r="A18" s="110" t="s">
        <v>178</v>
      </c>
      <c r="B18" s="140">
        <v>208440</v>
      </c>
    </row>
    <row r="19" spans="1:2" ht="25.5" customHeight="1" x14ac:dyDescent="0.35">
      <c r="A19" s="120" t="s">
        <v>147</v>
      </c>
      <c r="B19" s="141"/>
    </row>
    <row r="20" spans="1:2" ht="25.5" customHeight="1" x14ac:dyDescent="0.35">
      <c r="A20" s="112" t="s">
        <v>91</v>
      </c>
      <c r="B20" s="130">
        <v>500000</v>
      </c>
    </row>
    <row r="21" spans="1:2" ht="25.5" customHeight="1" x14ac:dyDescent="0.35">
      <c r="A21" s="112" t="s">
        <v>126</v>
      </c>
      <c r="B21" s="130">
        <v>2200000</v>
      </c>
    </row>
    <row r="22" spans="1:2" ht="25.5" customHeight="1" thickBot="1" x14ac:dyDescent="0.4">
      <c r="A22" s="126" t="s">
        <v>16</v>
      </c>
      <c r="B22" s="131">
        <f>SUM(B6:B21)</f>
        <v>10796000</v>
      </c>
    </row>
    <row r="23" spans="1:2" ht="25.5" customHeight="1" thickTop="1" x14ac:dyDescent="0.35"/>
  </sheetData>
  <mergeCells count="5">
    <mergeCell ref="A1:B1"/>
    <mergeCell ref="A2:B2"/>
    <mergeCell ref="A3:A4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6" workbookViewId="0">
      <selection sqref="A1:G1"/>
    </sheetView>
  </sheetViews>
  <sheetFormatPr defaultRowHeight="21.75" customHeight="1" x14ac:dyDescent="0.25"/>
  <cols>
    <col min="1" max="1" width="5.85546875" style="1" customWidth="1"/>
    <col min="2" max="2" width="30.28515625" style="1" customWidth="1"/>
    <col min="3" max="3" width="11.85546875" style="12" bestFit="1" customWidth="1"/>
    <col min="4" max="4" width="10.140625" style="12" bestFit="1" customWidth="1"/>
    <col min="5" max="5" width="13.140625" style="12" customWidth="1"/>
    <col min="6" max="6" width="12.42578125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1.75" customHeight="1" x14ac:dyDescent="0.25">
      <c r="A1" s="169" t="s">
        <v>74</v>
      </c>
      <c r="B1" s="169"/>
      <c r="C1" s="169"/>
      <c r="D1" s="169"/>
      <c r="E1" s="169"/>
      <c r="F1" s="169"/>
      <c r="G1" s="169"/>
    </row>
    <row r="2" spans="1:7" ht="21.7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1.7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1.7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21.75" customHeight="1" x14ac:dyDescent="0.25">
      <c r="A5" s="170" t="s">
        <v>164</v>
      </c>
      <c r="B5" s="171"/>
      <c r="C5" s="6"/>
      <c r="D5" s="6"/>
      <c r="E5" s="6"/>
      <c r="F5" s="9"/>
      <c r="G5" s="10"/>
    </row>
    <row r="6" spans="1:7" ht="21.75" customHeight="1" x14ac:dyDescent="0.25">
      <c r="A6" s="180">
        <v>1</v>
      </c>
      <c r="B6" s="52" t="s">
        <v>10</v>
      </c>
      <c r="C6" s="35"/>
      <c r="D6" s="35"/>
      <c r="E6" s="35">
        <v>5000</v>
      </c>
      <c r="F6" s="27"/>
      <c r="G6" s="18"/>
    </row>
    <row r="7" spans="1:7" ht="21.75" customHeight="1" x14ac:dyDescent="0.25">
      <c r="A7" s="182"/>
      <c r="B7" s="53" t="s">
        <v>75</v>
      </c>
      <c r="C7" s="38"/>
      <c r="D7" s="38"/>
      <c r="E7" s="38"/>
      <c r="F7" s="29"/>
      <c r="G7" s="19"/>
    </row>
    <row r="8" spans="1:7" ht="21.75" customHeight="1" x14ac:dyDescent="0.25">
      <c r="A8" s="181"/>
      <c r="B8" s="54" t="s">
        <v>76</v>
      </c>
      <c r="C8" s="36"/>
      <c r="D8" s="36"/>
      <c r="E8" s="36"/>
      <c r="F8" s="28"/>
      <c r="G8" s="20"/>
    </row>
    <row r="9" spans="1:7" ht="21.75" customHeight="1" x14ac:dyDescent="0.25">
      <c r="A9" s="66"/>
      <c r="B9" s="71" t="s">
        <v>16</v>
      </c>
      <c r="C9" s="172">
        <f>SUM(C6:G8)</f>
        <v>5000</v>
      </c>
      <c r="D9" s="173"/>
      <c r="E9" s="173"/>
      <c r="F9" s="173"/>
      <c r="G9" s="174"/>
    </row>
    <row r="10" spans="1:7" ht="21.75" customHeight="1" x14ac:dyDescent="0.25">
      <c r="A10" s="170" t="s">
        <v>165</v>
      </c>
      <c r="B10" s="171"/>
      <c r="C10" s="6"/>
      <c r="D10" s="6"/>
      <c r="E10" s="6"/>
      <c r="F10" s="9"/>
      <c r="G10" s="10"/>
    </row>
    <row r="11" spans="1:7" ht="21.75" customHeight="1" x14ac:dyDescent="0.25">
      <c r="A11" s="25">
        <v>1</v>
      </c>
      <c r="B11" s="51" t="s">
        <v>10</v>
      </c>
      <c r="C11" s="6"/>
      <c r="D11" s="6"/>
      <c r="E11" s="6">
        <v>5000</v>
      </c>
      <c r="F11" s="9"/>
      <c r="G11" s="10"/>
    </row>
    <row r="12" spans="1:7" ht="21.75" customHeight="1" x14ac:dyDescent="0.25">
      <c r="A12" s="25">
        <v>2</v>
      </c>
      <c r="B12" s="51" t="s">
        <v>69</v>
      </c>
      <c r="C12" s="6"/>
      <c r="D12" s="6"/>
      <c r="E12" s="6">
        <v>10000</v>
      </c>
      <c r="F12" s="9"/>
      <c r="G12" s="10"/>
    </row>
    <row r="13" spans="1:7" ht="21.75" customHeight="1" x14ac:dyDescent="0.25">
      <c r="A13" s="66"/>
      <c r="B13" s="71" t="s">
        <v>16</v>
      </c>
      <c r="C13" s="172">
        <f>SUM(C10:G12)</f>
        <v>15000</v>
      </c>
      <c r="D13" s="173"/>
      <c r="E13" s="173"/>
      <c r="F13" s="173"/>
      <c r="G13" s="174"/>
    </row>
    <row r="14" spans="1:7" ht="21.75" customHeight="1" x14ac:dyDescent="0.25">
      <c r="A14" s="170" t="s">
        <v>166</v>
      </c>
      <c r="B14" s="171"/>
      <c r="C14" s="6"/>
      <c r="D14" s="6"/>
      <c r="E14" s="6"/>
      <c r="F14" s="9"/>
      <c r="G14" s="10"/>
    </row>
    <row r="15" spans="1:7" ht="21.75" customHeight="1" x14ac:dyDescent="0.25">
      <c r="A15" s="180">
        <v>1</v>
      </c>
      <c r="B15" s="52" t="s">
        <v>10</v>
      </c>
      <c r="C15" s="35"/>
      <c r="D15" s="35"/>
      <c r="E15" s="35">
        <v>30000</v>
      </c>
      <c r="F15" s="27"/>
      <c r="G15" s="18"/>
    </row>
    <row r="16" spans="1:7" ht="21.75" customHeight="1" x14ac:dyDescent="0.25">
      <c r="A16" s="182"/>
      <c r="B16" s="53" t="s">
        <v>78</v>
      </c>
      <c r="C16" s="38"/>
      <c r="D16" s="38"/>
      <c r="E16" s="38"/>
      <c r="F16" s="29"/>
      <c r="G16" s="19"/>
    </row>
    <row r="17" spans="1:7" ht="21.75" customHeight="1" x14ac:dyDescent="0.25">
      <c r="A17" s="181"/>
      <c r="B17" s="54" t="s">
        <v>77</v>
      </c>
      <c r="C17" s="36"/>
      <c r="D17" s="36"/>
      <c r="E17" s="36"/>
      <c r="F17" s="28"/>
      <c r="G17" s="20"/>
    </row>
    <row r="18" spans="1:7" ht="21.75" customHeight="1" x14ac:dyDescent="0.25">
      <c r="A18" s="121"/>
      <c r="B18" s="117" t="s">
        <v>16</v>
      </c>
      <c r="C18" s="172">
        <f>SUM(C15:G17)</f>
        <v>30000</v>
      </c>
      <c r="D18" s="173"/>
      <c r="E18" s="173"/>
      <c r="F18" s="173"/>
      <c r="G18" s="174"/>
    </row>
    <row r="19" spans="1:7" ht="21.75" customHeight="1" x14ac:dyDescent="0.25">
      <c r="A19" s="185" t="s">
        <v>167</v>
      </c>
      <c r="B19" s="186"/>
      <c r="C19" s="35"/>
      <c r="D19" s="35"/>
      <c r="E19" s="35"/>
      <c r="F19" s="27"/>
      <c r="G19" s="18"/>
    </row>
    <row r="20" spans="1:7" ht="21.75" customHeight="1" x14ac:dyDescent="0.25">
      <c r="A20" s="187" t="s">
        <v>79</v>
      </c>
      <c r="B20" s="188"/>
      <c r="C20" s="36"/>
      <c r="D20" s="36"/>
      <c r="E20" s="36"/>
      <c r="F20" s="28"/>
      <c r="G20" s="20"/>
    </row>
    <row r="21" spans="1:7" ht="21.75" customHeight="1" x14ac:dyDescent="0.25">
      <c r="A21" s="25">
        <v>1</v>
      </c>
      <c r="B21" s="51" t="s">
        <v>80</v>
      </c>
      <c r="C21" s="6"/>
      <c r="D21" s="6"/>
      <c r="E21" s="6">
        <v>2000</v>
      </c>
      <c r="F21" s="9"/>
      <c r="G21" s="10"/>
    </row>
    <row r="22" spans="1:7" ht="21.75" customHeight="1" x14ac:dyDescent="0.25">
      <c r="A22" s="25">
        <v>2</v>
      </c>
      <c r="B22" s="51" t="s">
        <v>10</v>
      </c>
      <c r="C22" s="6"/>
      <c r="D22" s="6"/>
      <c r="E22" s="6">
        <v>10000</v>
      </c>
      <c r="F22" s="9"/>
      <c r="G22" s="10"/>
    </row>
    <row r="23" spans="1:7" ht="21.75" customHeight="1" x14ac:dyDescent="0.25">
      <c r="A23" s="121"/>
      <c r="B23" s="117" t="s">
        <v>16</v>
      </c>
      <c r="C23" s="172">
        <f>SUM(C20:G22)</f>
        <v>12000</v>
      </c>
      <c r="D23" s="173"/>
      <c r="E23" s="173"/>
      <c r="F23" s="173"/>
      <c r="G23" s="174"/>
    </row>
    <row r="24" spans="1:7" ht="21.75" customHeight="1" x14ac:dyDescent="0.25">
      <c r="A24" s="170" t="s">
        <v>168</v>
      </c>
      <c r="B24" s="171"/>
      <c r="C24" s="6"/>
      <c r="D24" s="6"/>
      <c r="E24" s="6"/>
      <c r="F24" s="9"/>
      <c r="G24" s="10"/>
    </row>
    <row r="25" spans="1:7" ht="21.75" customHeight="1" x14ac:dyDescent="0.25">
      <c r="A25" s="180">
        <v>1</v>
      </c>
      <c r="B25" s="52" t="s">
        <v>81</v>
      </c>
      <c r="C25" s="35"/>
      <c r="D25" s="35"/>
      <c r="E25" s="35">
        <v>20000</v>
      </c>
      <c r="F25" s="27"/>
      <c r="G25" s="18"/>
    </row>
    <row r="26" spans="1:7" ht="21.75" customHeight="1" x14ac:dyDescent="0.25">
      <c r="A26" s="181"/>
      <c r="B26" s="54" t="s">
        <v>82</v>
      </c>
      <c r="C26" s="36"/>
      <c r="D26" s="36"/>
      <c r="E26" s="36"/>
      <c r="F26" s="28"/>
      <c r="G26" s="20"/>
    </row>
    <row r="27" spans="1:7" ht="21.75" customHeight="1" x14ac:dyDescent="0.25">
      <c r="A27" s="25">
        <v>2</v>
      </c>
      <c r="B27" s="51" t="s">
        <v>10</v>
      </c>
      <c r="C27" s="6"/>
      <c r="D27" s="6"/>
      <c r="E27" s="6">
        <v>5000</v>
      </c>
      <c r="F27" s="9"/>
      <c r="G27" s="10"/>
    </row>
    <row r="28" spans="1:7" ht="21.75" customHeight="1" x14ac:dyDescent="0.25">
      <c r="A28" s="66"/>
      <c r="B28" s="71" t="s">
        <v>16</v>
      </c>
      <c r="C28" s="172">
        <f>SUM(C25:G27)</f>
        <v>25000</v>
      </c>
      <c r="D28" s="173"/>
      <c r="E28" s="173"/>
      <c r="F28" s="173"/>
      <c r="G28" s="174"/>
    </row>
    <row r="29" spans="1:7" ht="21.75" customHeight="1" x14ac:dyDescent="0.25">
      <c r="A29" s="170" t="s">
        <v>169</v>
      </c>
      <c r="B29" s="171"/>
      <c r="C29" s="6"/>
      <c r="D29" s="6"/>
      <c r="E29" s="6"/>
      <c r="F29" s="9"/>
      <c r="G29" s="10"/>
    </row>
    <row r="30" spans="1:7" ht="21.75" customHeight="1" x14ac:dyDescent="0.25">
      <c r="A30" s="25">
        <v>1</v>
      </c>
      <c r="B30" s="51" t="s">
        <v>85</v>
      </c>
      <c r="C30" s="6">
        <v>10000</v>
      </c>
      <c r="D30" s="6"/>
      <c r="E30" s="6"/>
      <c r="F30" s="9"/>
      <c r="G30" s="10"/>
    </row>
    <row r="31" spans="1:7" ht="21.75" customHeight="1" x14ac:dyDescent="0.25">
      <c r="A31" s="180">
        <v>2</v>
      </c>
      <c r="B31" s="52" t="s">
        <v>83</v>
      </c>
      <c r="C31" s="35"/>
      <c r="D31" s="35"/>
      <c r="E31" s="35">
        <v>15000</v>
      </c>
      <c r="F31" s="27"/>
      <c r="G31" s="18"/>
    </row>
    <row r="32" spans="1:7" ht="21.75" customHeight="1" x14ac:dyDescent="0.25">
      <c r="A32" s="181"/>
      <c r="B32" s="54" t="s">
        <v>84</v>
      </c>
      <c r="C32" s="36"/>
      <c r="D32" s="36"/>
      <c r="E32" s="36"/>
      <c r="F32" s="28"/>
      <c r="G32" s="20"/>
    </row>
    <row r="33" spans="1:7" ht="21.75" customHeight="1" x14ac:dyDescent="0.25">
      <c r="A33" s="66"/>
      <c r="B33" s="71" t="s">
        <v>16</v>
      </c>
      <c r="C33" s="172">
        <f>SUM(C30:G32)</f>
        <v>25000</v>
      </c>
      <c r="D33" s="173"/>
      <c r="E33" s="173"/>
      <c r="F33" s="173"/>
      <c r="G33" s="174"/>
    </row>
    <row r="34" spans="1:7" ht="21.75" customHeight="1" thickBot="1" x14ac:dyDescent="0.3">
      <c r="A34" s="56"/>
      <c r="B34" s="57" t="s">
        <v>11</v>
      </c>
      <c r="C34" s="163">
        <f>SUM(C9+C13+C18+C23+C28+C33)</f>
        <v>112000</v>
      </c>
      <c r="D34" s="164"/>
      <c r="E34" s="164"/>
      <c r="F34" s="164"/>
      <c r="G34" s="165"/>
    </row>
    <row r="35" spans="1:7" ht="21.75" customHeight="1" thickTop="1" x14ac:dyDescent="0.25"/>
  </sheetData>
  <mergeCells count="23">
    <mergeCell ref="A29:B29"/>
    <mergeCell ref="A25:A26"/>
    <mergeCell ref="A6:A8"/>
    <mergeCell ref="A10:B10"/>
    <mergeCell ref="C9:G9"/>
    <mergeCell ref="C13:G13"/>
    <mergeCell ref="C28:G28"/>
    <mergeCell ref="A31:A32"/>
    <mergeCell ref="A15:A17"/>
    <mergeCell ref="C33:G33"/>
    <mergeCell ref="C34:G34"/>
    <mergeCell ref="A1:G1"/>
    <mergeCell ref="A2:G2"/>
    <mergeCell ref="C23:G23"/>
    <mergeCell ref="A24:B24"/>
    <mergeCell ref="A3:A4"/>
    <mergeCell ref="B3:B4"/>
    <mergeCell ref="C3:G3"/>
    <mergeCell ref="A14:B14"/>
    <mergeCell ref="C18:G18"/>
    <mergeCell ref="A19:B19"/>
    <mergeCell ref="A20:B20"/>
    <mergeCell ref="A5:B5"/>
  </mergeCells>
  <pageMargins left="0.25" right="0.2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L21" sqref="L21"/>
    </sheetView>
  </sheetViews>
  <sheetFormatPr defaultRowHeight="25.5" customHeight="1" x14ac:dyDescent="0.25"/>
  <cols>
    <col min="1" max="1" width="5.85546875" style="1" customWidth="1"/>
    <col min="2" max="2" width="30.28515625" style="1" customWidth="1"/>
    <col min="3" max="3" width="13.140625" style="12" customWidth="1"/>
    <col min="4" max="4" width="10.140625" style="12" bestFit="1" customWidth="1"/>
    <col min="5" max="5" width="13.140625" style="12" customWidth="1"/>
    <col min="6" max="6" width="12.42578125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5.5" customHeight="1" x14ac:dyDescent="0.25">
      <c r="A1" s="169" t="s">
        <v>86</v>
      </c>
      <c r="B1" s="169"/>
      <c r="C1" s="169"/>
      <c r="D1" s="169"/>
      <c r="E1" s="169"/>
      <c r="F1" s="169"/>
      <c r="G1" s="169"/>
    </row>
    <row r="2" spans="1:7" ht="25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5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5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170" t="s">
        <v>170</v>
      </c>
      <c r="B5" s="171"/>
      <c r="C5" s="6"/>
      <c r="D5" s="6"/>
      <c r="E5" s="6"/>
      <c r="F5" s="9"/>
      <c r="G5" s="10"/>
    </row>
    <row r="6" spans="1:7" ht="25.5" customHeight="1" x14ac:dyDescent="0.25">
      <c r="A6" s="25">
        <v>1</v>
      </c>
      <c r="B6" s="51" t="s">
        <v>10</v>
      </c>
      <c r="C6" s="6"/>
      <c r="D6" s="6"/>
      <c r="E6" s="6">
        <v>5000</v>
      </c>
      <c r="F6" s="9"/>
      <c r="G6" s="10"/>
    </row>
    <row r="7" spans="1:7" ht="25.5" customHeight="1" x14ac:dyDescent="0.25">
      <c r="A7" s="25">
        <v>2</v>
      </c>
      <c r="B7" s="51" t="s">
        <v>69</v>
      </c>
      <c r="C7" s="6"/>
      <c r="D7" s="6"/>
      <c r="E7" s="6">
        <v>3000</v>
      </c>
      <c r="F7" s="9"/>
      <c r="G7" s="10"/>
    </row>
    <row r="8" spans="1:7" ht="25.5" customHeight="1" x14ac:dyDescent="0.25">
      <c r="A8" s="66"/>
      <c r="B8" s="71" t="s">
        <v>16</v>
      </c>
      <c r="C8" s="172">
        <f>SUM(C6:G7)</f>
        <v>8000</v>
      </c>
      <c r="D8" s="173"/>
      <c r="E8" s="173"/>
      <c r="F8" s="173"/>
      <c r="G8" s="174"/>
    </row>
    <row r="9" spans="1:7" ht="25.5" customHeight="1" x14ac:dyDescent="0.25">
      <c r="A9" s="170" t="s">
        <v>171</v>
      </c>
      <c r="B9" s="171"/>
      <c r="C9" s="6"/>
      <c r="D9" s="6"/>
      <c r="E9" s="6"/>
      <c r="F9" s="9"/>
      <c r="G9" s="10"/>
    </row>
    <row r="10" spans="1:7" ht="25.5" customHeight="1" x14ac:dyDescent="0.25">
      <c r="A10" s="25">
        <v>1</v>
      </c>
      <c r="B10" s="51" t="s">
        <v>10</v>
      </c>
      <c r="C10" s="6"/>
      <c r="D10" s="6"/>
      <c r="E10" s="6">
        <v>5000</v>
      </c>
      <c r="F10" s="9"/>
      <c r="G10" s="10"/>
    </row>
    <row r="11" spans="1:7" ht="25.5" customHeight="1" x14ac:dyDescent="0.25">
      <c r="A11" s="25">
        <v>2</v>
      </c>
      <c r="B11" s="51" t="s">
        <v>69</v>
      </c>
      <c r="C11" s="6"/>
      <c r="D11" s="6"/>
      <c r="E11" s="6">
        <v>3000</v>
      </c>
      <c r="F11" s="9"/>
      <c r="G11" s="10"/>
    </row>
    <row r="12" spans="1:7" ht="25.5" customHeight="1" x14ac:dyDescent="0.25">
      <c r="A12" s="66"/>
      <c r="B12" s="71" t="s">
        <v>16</v>
      </c>
      <c r="C12" s="172">
        <f>SUM(C10:G11)</f>
        <v>8000</v>
      </c>
      <c r="D12" s="173"/>
      <c r="E12" s="173"/>
      <c r="F12" s="173"/>
      <c r="G12" s="174"/>
    </row>
    <row r="13" spans="1:7" ht="25.5" customHeight="1" x14ac:dyDescent="0.25">
      <c r="A13" s="170" t="s">
        <v>172</v>
      </c>
      <c r="B13" s="171"/>
      <c r="C13" s="6"/>
      <c r="D13" s="6"/>
      <c r="E13" s="6"/>
      <c r="F13" s="9"/>
      <c r="G13" s="10"/>
    </row>
    <row r="14" spans="1:7" ht="25.5" customHeight="1" x14ac:dyDescent="0.25">
      <c r="A14" s="25">
        <v>1</v>
      </c>
      <c r="B14" s="51" t="s">
        <v>10</v>
      </c>
      <c r="C14" s="6"/>
      <c r="D14" s="6"/>
      <c r="E14" s="6">
        <v>5000</v>
      </c>
      <c r="F14" s="9"/>
      <c r="G14" s="10"/>
    </row>
    <row r="15" spans="1:7" ht="25.5" customHeight="1" x14ac:dyDescent="0.25">
      <c r="A15" s="25">
        <v>2</v>
      </c>
      <c r="B15" s="51" t="s">
        <v>69</v>
      </c>
      <c r="C15" s="6"/>
      <c r="D15" s="6"/>
      <c r="E15" s="6">
        <v>3000</v>
      </c>
      <c r="F15" s="9"/>
      <c r="G15" s="10"/>
    </row>
    <row r="16" spans="1:7" ht="25.5" customHeight="1" x14ac:dyDescent="0.25">
      <c r="A16" s="66"/>
      <c r="B16" s="71" t="s">
        <v>16</v>
      </c>
      <c r="C16" s="172">
        <f>SUM(C14:G15)</f>
        <v>8000</v>
      </c>
      <c r="D16" s="173"/>
      <c r="E16" s="173"/>
      <c r="F16" s="173"/>
      <c r="G16" s="174"/>
    </row>
    <row r="17" spans="1:7" ht="25.5" customHeight="1" thickBot="1" x14ac:dyDescent="0.3">
      <c r="A17" s="56"/>
      <c r="B17" s="57" t="s">
        <v>11</v>
      </c>
      <c r="C17" s="163">
        <f>SUM(C8+C12+C16)</f>
        <v>24000</v>
      </c>
      <c r="D17" s="164"/>
      <c r="E17" s="164"/>
      <c r="F17" s="164"/>
      <c r="G17" s="165"/>
    </row>
    <row r="18" spans="1:7" ht="25.5" customHeight="1" thickTop="1" x14ac:dyDescent="0.25"/>
  </sheetData>
  <mergeCells count="12">
    <mergeCell ref="C17:G17"/>
    <mergeCell ref="A5:B5"/>
    <mergeCell ref="C8:G8"/>
    <mergeCell ref="A9:B9"/>
    <mergeCell ref="C12:G12"/>
    <mergeCell ref="A13:B13"/>
    <mergeCell ref="C16:G16"/>
    <mergeCell ref="A3:A4"/>
    <mergeCell ref="B3:B4"/>
    <mergeCell ref="C3:G3"/>
    <mergeCell ref="A1:G1"/>
    <mergeCell ref="A2:G2"/>
  </mergeCell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10" sqref="A10:B10"/>
    </sheetView>
  </sheetViews>
  <sheetFormatPr defaultRowHeight="25.5" customHeight="1" x14ac:dyDescent="0.25"/>
  <cols>
    <col min="1" max="1" width="6.5703125" style="1" customWidth="1"/>
    <col min="2" max="2" width="31.5703125" style="1" customWidth="1"/>
    <col min="3" max="3" width="13.140625" style="12" customWidth="1"/>
    <col min="4" max="4" width="11.85546875" style="12" customWidth="1"/>
    <col min="5" max="6" width="11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5.5" customHeight="1" x14ac:dyDescent="0.25">
      <c r="A1" s="169" t="s">
        <v>87</v>
      </c>
      <c r="B1" s="169"/>
      <c r="C1" s="169"/>
      <c r="D1" s="169"/>
      <c r="E1" s="169"/>
      <c r="F1" s="169"/>
      <c r="G1" s="169"/>
    </row>
    <row r="2" spans="1:7" ht="25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5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5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201" t="s">
        <v>185</v>
      </c>
      <c r="B5" s="201"/>
      <c r="C5" s="6"/>
      <c r="D5" s="6"/>
      <c r="E5" s="6"/>
      <c r="F5" s="9"/>
      <c r="G5" s="10"/>
    </row>
    <row r="6" spans="1:7" ht="25.5" customHeight="1" x14ac:dyDescent="0.25">
      <c r="A6" s="25">
        <v>1</v>
      </c>
      <c r="B6" s="16" t="s">
        <v>10</v>
      </c>
      <c r="C6" s="6">
        <v>5000</v>
      </c>
      <c r="D6" s="6"/>
      <c r="E6" s="6"/>
      <c r="F6" s="9"/>
      <c r="G6" s="10"/>
    </row>
    <row r="7" spans="1:7" ht="25.5" customHeight="1" x14ac:dyDescent="0.25">
      <c r="A7" s="180">
        <v>2</v>
      </c>
      <c r="B7" s="33" t="s">
        <v>9</v>
      </c>
      <c r="C7" s="177">
        <v>10000</v>
      </c>
      <c r="D7" s="72"/>
      <c r="E7" s="72"/>
      <c r="F7" s="27"/>
      <c r="G7" s="69"/>
    </row>
    <row r="8" spans="1:7" ht="25.5" customHeight="1" x14ac:dyDescent="0.25">
      <c r="A8" s="181"/>
      <c r="B8" s="75" t="s">
        <v>88</v>
      </c>
      <c r="C8" s="179"/>
      <c r="D8" s="73"/>
      <c r="E8" s="73"/>
      <c r="F8" s="28"/>
      <c r="G8" s="70"/>
    </row>
    <row r="9" spans="1:7" ht="25.5" customHeight="1" x14ac:dyDescent="0.25">
      <c r="A9" s="66"/>
      <c r="B9" s="71" t="s">
        <v>16</v>
      </c>
      <c r="C9" s="172">
        <f>SUM(C6:G8)</f>
        <v>15000</v>
      </c>
      <c r="D9" s="173"/>
      <c r="E9" s="173"/>
      <c r="F9" s="173"/>
      <c r="G9" s="174"/>
    </row>
    <row r="10" spans="1:7" ht="25.5" customHeight="1" x14ac:dyDescent="0.25">
      <c r="A10" s="202" t="s">
        <v>186</v>
      </c>
      <c r="B10" s="203"/>
      <c r="C10" s="6"/>
      <c r="D10" s="6"/>
      <c r="E10" s="6"/>
      <c r="F10" s="9"/>
      <c r="G10" s="10"/>
    </row>
    <row r="11" spans="1:7" ht="25.5" customHeight="1" x14ac:dyDescent="0.25">
      <c r="A11" s="25">
        <v>1</v>
      </c>
      <c r="B11" s="16" t="s">
        <v>10</v>
      </c>
      <c r="C11" s="6">
        <v>5000</v>
      </c>
      <c r="D11" s="6"/>
      <c r="E11" s="6"/>
      <c r="F11" s="9"/>
      <c r="G11" s="10"/>
    </row>
    <row r="12" spans="1:7" ht="25.5" customHeight="1" x14ac:dyDescent="0.25">
      <c r="A12" s="180">
        <v>2</v>
      </c>
      <c r="B12" s="33" t="s">
        <v>9</v>
      </c>
      <c r="C12" s="177">
        <v>10000</v>
      </c>
      <c r="D12" s="72"/>
      <c r="E12" s="72" t="s">
        <v>89</v>
      </c>
      <c r="F12" s="27"/>
      <c r="G12" s="69"/>
    </row>
    <row r="13" spans="1:7" ht="25.5" customHeight="1" x14ac:dyDescent="0.25">
      <c r="A13" s="181"/>
      <c r="B13" s="75" t="s">
        <v>88</v>
      </c>
      <c r="C13" s="179"/>
      <c r="D13" s="73"/>
      <c r="E13" s="73"/>
      <c r="F13" s="28"/>
      <c r="G13" s="70"/>
    </row>
    <row r="14" spans="1:7" ht="25.5" customHeight="1" x14ac:dyDescent="0.25">
      <c r="A14" s="66"/>
      <c r="B14" s="71" t="s">
        <v>16</v>
      </c>
      <c r="C14" s="172">
        <f>SUM(C11:G13)</f>
        <v>15000</v>
      </c>
      <c r="D14" s="173"/>
      <c r="E14" s="173"/>
      <c r="F14" s="173"/>
      <c r="G14" s="174"/>
    </row>
    <row r="15" spans="1:7" ht="25.5" customHeight="1" thickBot="1" x14ac:dyDescent="0.3">
      <c r="A15" s="56"/>
      <c r="B15" s="57" t="s">
        <v>11</v>
      </c>
      <c r="C15" s="163">
        <f>SUM(C9+C14)</f>
        <v>30000</v>
      </c>
      <c r="D15" s="164"/>
      <c r="E15" s="164"/>
      <c r="F15" s="164"/>
      <c r="G15" s="165"/>
    </row>
    <row r="16" spans="1:7" ht="25.5" customHeight="1" thickTop="1" x14ac:dyDescent="0.25"/>
  </sheetData>
  <mergeCells count="14">
    <mergeCell ref="C15:G15"/>
    <mergeCell ref="A5:B5"/>
    <mergeCell ref="C9:G9"/>
    <mergeCell ref="A10:B10"/>
    <mergeCell ref="C14:G14"/>
    <mergeCell ref="A7:A8"/>
    <mergeCell ref="A12:A13"/>
    <mergeCell ref="C7:C8"/>
    <mergeCell ref="C12:C13"/>
    <mergeCell ref="A3:A4"/>
    <mergeCell ref="B3:B4"/>
    <mergeCell ref="C3:G3"/>
    <mergeCell ref="A1:G1"/>
    <mergeCell ref="A2:G2"/>
  </mergeCell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4" workbookViewId="0">
      <selection activeCell="D24" sqref="D24"/>
    </sheetView>
  </sheetViews>
  <sheetFormatPr defaultRowHeight="22.5" customHeight="1" x14ac:dyDescent="0.25"/>
  <cols>
    <col min="1" max="1" width="5.85546875" style="1" customWidth="1"/>
    <col min="2" max="2" width="30.28515625" style="1" customWidth="1"/>
    <col min="3" max="3" width="13.140625" style="12" customWidth="1"/>
    <col min="4" max="4" width="10.140625" style="12" bestFit="1" customWidth="1"/>
    <col min="5" max="5" width="13.140625" style="12" customWidth="1"/>
    <col min="6" max="6" width="12.42578125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2.5" customHeight="1" x14ac:dyDescent="0.25">
      <c r="A1" s="169" t="s">
        <v>92</v>
      </c>
      <c r="B1" s="169"/>
      <c r="C1" s="169"/>
      <c r="D1" s="169"/>
      <c r="E1" s="169"/>
      <c r="F1" s="169"/>
      <c r="G1" s="169"/>
    </row>
    <row r="2" spans="1:7" ht="22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2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2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22.5" customHeight="1" x14ac:dyDescent="0.25">
      <c r="A5" s="185" t="s">
        <v>122</v>
      </c>
      <c r="B5" s="186"/>
      <c r="C5" s="35"/>
      <c r="D5" s="35"/>
      <c r="E5" s="35"/>
      <c r="F5" s="27"/>
      <c r="G5" s="18"/>
    </row>
    <row r="6" spans="1:7" ht="22.5" customHeight="1" x14ac:dyDescent="0.25">
      <c r="A6" s="187" t="s">
        <v>93</v>
      </c>
      <c r="B6" s="188"/>
      <c r="C6" s="36"/>
      <c r="D6" s="36"/>
      <c r="E6" s="36"/>
      <c r="F6" s="28"/>
      <c r="G6" s="20"/>
    </row>
    <row r="7" spans="1:7" ht="22.5" customHeight="1" x14ac:dyDescent="0.25">
      <c r="A7" s="180">
        <v>1</v>
      </c>
      <c r="B7" s="33" t="s">
        <v>29</v>
      </c>
      <c r="C7" s="177">
        <v>35000</v>
      </c>
      <c r="D7" s="35"/>
      <c r="E7" s="35"/>
      <c r="F7" s="27"/>
      <c r="G7" s="18"/>
    </row>
    <row r="8" spans="1:7" ht="22.5" customHeight="1" x14ac:dyDescent="0.25">
      <c r="A8" s="181"/>
      <c r="B8" s="34" t="s">
        <v>182</v>
      </c>
      <c r="C8" s="179"/>
      <c r="D8" s="36"/>
      <c r="E8" s="36"/>
      <c r="F8" s="28"/>
      <c r="G8" s="20"/>
    </row>
    <row r="9" spans="1:7" ht="22.5" customHeight="1" x14ac:dyDescent="0.25">
      <c r="A9" s="180">
        <v>2</v>
      </c>
      <c r="B9" s="33" t="s">
        <v>94</v>
      </c>
      <c r="C9" s="177">
        <v>25200</v>
      </c>
      <c r="D9" s="35"/>
      <c r="E9" s="35"/>
      <c r="F9" s="27"/>
      <c r="G9" s="18"/>
    </row>
    <row r="10" spans="1:7" ht="22.5" customHeight="1" x14ac:dyDescent="0.25">
      <c r="A10" s="181"/>
      <c r="B10" s="34" t="s">
        <v>183</v>
      </c>
      <c r="C10" s="179"/>
      <c r="D10" s="36"/>
      <c r="E10" s="36"/>
      <c r="F10" s="28"/>
      <c r="G10" s="20"/>
    </row>
    <row r="11" spans="1:7" ht="22.5" customHeight="1" x14ac:dyDescent="0.25">
      <c r="A11" s="180">
        <v>3</v>
      </c>
      <c r="B11" s="33" t="s">
        <v>10</v>
      </c>
      <c r="C11" s="35"/>
      <c r="D11" s="35"/>
      <c r="E11" s="177">
        <v>15000</v>
      </c>
      <c r="F11" s="27"/>
      <c r="G11" s="18"/>
    </row>
    <row r="12" spans="1:7" ht="22.5" customHeight="1" x14ac:dyDescent="0.25">
      <c r="A12" s="181"/>
      <c r="B12" s="34" t="s">
        <v>95</v>
      </c>
      <c r="C12" s="36"/>
      <c r="D12" s="36"/>
      <c r="E12" s="179"/>
      <c r="F12" s="28"/>
      <c r="G12" s="20"/>
    </row>
    <row r="13" spans="1:7" ht="22.5" customHeight="1" x14ac:dyDescent="0.25">
      <c r="A13" s="66"/>
      <c r="B13" s="71" t="s">
        <v>16</v>
      </c>
      <c r="C13" s="172">
        <f>SUM(C7:G12)</f>
        <v>75200</v>
      </c>
      <c r="D13" s="173"/>
      <c r="E13" s="173"/>
      <c r="F13" s="173"/>
      <c r="G13" s="174"/>
    </row>
    <row r="14" spans="1:7" ht="22.5" customHeight="1" x14ac:dyDescent="0.25">
      <c r="A14" s="170" t="s">
        <v>121</v>
      </c>
      <c r="B14" s="171"/>
      <c r="C14" s="6"/>
      <c r="D14" s="6"/>
      <c r="E14" s="6"/>
      <c r="F14" s="9"/>
      <c r="G14" s="10"/>
    </row>
    <row r="15" spans="1:7" ht="22.5" customHeight="1" x14ac:dyDescent="0.25">
      <c r="A15" s="180">
        <v>1</v>
      </c>
      <c r="B15" s="33" t="s">
        <v>29</v>
      </c>
      <c r="C15" s="177">
        <v>12500</v>
      </c>
      <c r="D15" s="35"/>
      <c r="E15" s="35"/>
      <c r="F15" s="27"/>
      <c r="G15" s="18"/>
    </row>
    <row r="16" spans="1:7" ht="22.5" customHeight="1" x14ac:dyDescent="0.25">
      <c r="A16" s="181"/>
      <c r="B16" s="34" t="s">
        <v>184</v>
      </c>
      <c r="C16" s="179"/>
      <c r="D16" s="36"/>
      <c r="E16" s="36"/>
      <c r="F16" s="28"/>
      <c r="G16" s="20"/>
    </row>
    <row r="17" spans="1:7" ht="22.5" customHeight="1" x14ac:dyDescent="0.25">
      <c r="A17" s="180">
        <v>2</v>
      </c>
      <c r="B17" s="33" t="s">
        <v>94</v>
      </c>
      <c r="C17" s="177">
        <v>15000</v>
      </c>
      <c r="D17" s="35"/>
      <c r="E17" s="35"/>
      <c r="F17" s="27"/>
      <c r="G17" s="18"/>
    </row>
    <row r="18" spans="1:7" ht="22.5" customHeight="1" x14ac:dyDescent="0.25">
      <c r="A18" s="181"/>
      <c r="B18" s="34" t="s">
        <v>96</v>
      </c>
      <c r="C18" s="179"/>
      <c r="D18" s="36"/>
      <c r="E18" s="36"/>
      <c r="F18" s="28"/>
      <c r="G18" s="20"/>
    </row>
    <row r="19" spans="1:7" ht="22.5" customHeight="1" x14ac:dyDescent="0.25">
      <c r="A19" s="183" t="s">
        <v>16</v>
      </c>
      <c r="B19" s="184"/>
      <c r="C19" s="172">
        <f>SUM(C14:G18)</f>
        <v>27500</v>
      </c>
      <c r="D19" s="173"/>
      <c r="E19" s="173"/>
      <c r="F19" s="173"/>
      <c r="G19" s="174"/>
    </row>
    <row r="20" spans="1:7" ht="22.5" customHeight="1" x14ac:dyDescent="0.25">
      <c r="A20" s="170" t="s">
        <v>187</v>
      </c>
      <c r="B20" s="171"/>
      <c r="C20" s="6"/>
      <c r="D20" s="6"/>
      <c r="E20" s="6"/>
      <c r="F20" s="9"/>
      <c r="G20" s="10"/>
    </row>
    <row r="21" spans="1:7" ht="22.5" customHeight="1" x14ac:dyDescent="0.25">
      <c r="A21" s="180">
        <v>1</v>
      </c>
      <c r="B21" s="33" t="s">
        <v>29</v>
      </c>
      <c r="C21" s="177">
        <v>35000</v>
      </c>
      <c r="D21" s="35"/>
      <c r="E21" s="35"/>
      <c r="F21" s="27"/>
      <c r="G21" s="18"/>
    </row>
    <row r="22" spans="1:7" ht="22.5" customHeight="1" x14ac:dyDescent="0.25">
      <c r="A22" s="181"/>
      <c r="B22" s="34" t="s">
        <v>182</v>
      </c>
      <c r="C22" s="179"/>
      <c r="D22" s="36"/>
      <c r="E22" s="36"/>
      <c r="F22" s="28"/>
      <c r="G22" s="20"/>
    </row>
    <row r="23" spans="1:7" ht="22.5" customHeight="1" x14ac:dyDescent="0.25">
      <c r="A23" s="180">
        <v>2</v>
      </c>
      <c r="B23" s="33" t="s">
        <v>99</v>
      </c>
      <c r="C23" s="177">
        <v>40740</v>
      </c>
      <c r="D23" s="35"/>
      <c r="E23" s="35"/>
      <c r="F23" s="27"/>
      <c r="G23" s="18"/>
    </row>
    <row r="24" spans="1:7" ht="22.5" customHeight="1" x14ac:dyDescent="0.25">
      <c r="A24" s="181"/>
      <c r="B24" s="34" t="s">
        <v>120</v>
      </c>
      <c r="C24" s="179"/>
      <c r="D24" s="36"/>
      <c r="E24" s="36"/>
      <c r="F24" s="28"/>
      <c r="G24" s="20"/>
    </row>
    <row r="25" spans="1:7" ht="22.5" customHeight="1" x14ac:dyDescent="0.25">
      <c r="A25" s="180">
        <v>3</v>
      </c>
      <c r="B25" s="33" t="s">
        <v>10</v>
      </c>
      <c r="C25" s="35"/>
      <c r="D25" s="35"/>
      <c r="E25" s="177">
        <v>30000</v>
      </c>
      <c r="F25" s="27"/>
      <c r="G25" s="18"/>
    </row>
    <row r="26" spans="1:7" ht="22.5" customHeight="1" x14ac:dyDescent="0.25">
      <c r="A26" s="182"/>
      <c r="B26" s="43" t="s">
        <v>98</v>
      </c>
      <c r="C26" s="38"/>
      <c r="D26" s="38"/>
      <c r="E26" s="178"/>
      <c r="F26" s="29"/>
      <c r="G26" s="19"/>
    </row>
    <row r="27" spans="1:7" ht="22.5" customHeight="1" x14ac:dyDescent="0.25">
      <c r="A27" s="181"/>
      <c r="B27" s="34" t="s">
        <v>97</v>
      </c>
      <c r="C27" s="55"/>
      <c r="D27" s="55"/>
      <c r="E27" s="179"/>
      <c r="F27" s="28"/>
      <c r="G27" s="20"/>
    </row>
    <row r="28" spans="1:7" ht="22.5" customHeight="1" x14ac:dyDescent="0.25">
      <c r="A28" s="66"/>
      <c r="B28" s="71" t="s">
        <v>16</v>
      </c>
      <c r="C28" s="172">
        <f>SUM(C21:G27)</f>
        <v>105740</v>
      </c>
      <c r="D28" s="173"/>
      <c r="E28" s="173"/>
      <c r="F28" s="173"/>
      <c r="G28" s="174"/>
    </row>
    <row r="29" spans="1:7" ht="22.5" customHeight="1" thickBot="1" x14ac:dyDescent="0.3">
      <c r="A29" s="56"/>
      <c r="B29" s="57" t="s">
        <v>11</v>
      </c>
      <c r="C29" s="163">
        <f>SUM(C13+C19+C28)</f>
        <v>208440</v>
      </c>
      <c r="D29" s="164"/>
      <c r="E29" s="164"/>
      <c r="F29" s="164"/>
      <c r="G29" s="165"/>
    </row>
    <row r="30" spans="1:7" ht="22.5" customHeight="1" thickTop="1" x14ac:dyDescent="0.25"/>
  </sheetData>
  <mergeCells count="30">
    <mergeCell ref="C29:G29"/>
    <mergeCell ref="A5:B5"/>
    <mergeCell ref="A6:B6"/>
    <mergeCell ref="C13:G13"/>
    <mergeCell ref="A14:B14"/>
    <mergeCell ref="A19:B19"/>
    <mergeCell ref="C19:G19"/>
    <mergeCell ref="A20:B20"/>
    <mergeCell ref="C28:G28"/>
    <mergeCell ref="A7:A8"/>
    <mergeCell ref="A9:A10"/>
    <mergeCell ref="A11:A12"/>
    <mergeCell ref="A15:A16"/>
    <mergeCell ref="A17:A18"/>
    <mergeCell ref="A21:A22"/>
    <mergeCell ref="A23:A24"/>
    <mergeCell ref="A3:A4"/>
    <mergeCell ref="B3:B4"/>
    <mergeCell ref="C3:G3"/>
    <mergeCell ref="A1:G1"/>
    <mergeCell ref="A2:G2"/>
    <mergeCell ref="A25:A27"/>
    <mergeCell ref="C7:C8"/>
    <mergeCell ref="C9:C10"/>
    <mergeCell ref="E11:E12"/>
    <mergeCell ref="C15:C16"/>
    <mergeCell ref="C17:C18"/>
    <mergeCell ref="C21:C22"/>
    <mergeCell ref="C23:C24"/>
    <mergeCell ref="E25:E27"/>
  </mergeCells>
  <pageMargins left="0.25" right="0.25" top="0.5" bottom="0.25" header="0.05" footer="0.0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J12" sqref="J12"/>
    </sheetView>
  </sheetViews>
  <sheetFormatPr defaultRowHeight="25.5" customHeight="1" x14ac:dyDescent="0.25"/>
  <cols>
    <col min="1" max="1" width="5.85546875" style="1" customWidth="1"/>
    <col min="2" max="2" width="30.28515625" style="1" customWidth="1"/>
    <col min="3" max="3" width="13.140625" style="12" customWidth="1"/>
    <col min="4" max="4" width="10.140625" style="12" customWidth="1"/>
    <col min="5" max="5" width="13.140625" style="12" customWidth="1"/>
    <col min="6" max="6" width="12.42578125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5.5" customHeight="1" x14ac:dyDescent="0.25">
      <c r="A1" s="169" t="s">
        <v>91</v>
      </c>
      <c r="B1" s="169"/>
      <c r="C1" s="169"/>
      <c r="D1" s="169"/>
      <c r="E1" s="169"/>
      <c r="F1" s="169"/>
      <c r="G1" s="169"/>
    </row>
    <row r="2" spans="1:7" ht="25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5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5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204" t="s">
        <v>123</v>
      </c>
      <c r="B5" s="205"/>
      <c r="C5" s="210">
        <v>90000</v>
      </c>
      <c r="D5" s="211"/>
      <c r="E5" s="212"/>
      <c r="F5" s="27"/>
      <c r="G5" s="133"/>
    </row>
    <row r="6" spans="1:7" ht="25.5" customHeight="1" x14ac:dyDescent="0.25">
      <c r="A6" s="206" t="s">
        <v>90</v>
      </c>
      <c r="B6" s="207"/>
      <c r="C6" s="213"/>
      <c r="D6" s="214"/>
      <c r="E6" s="215"/>
      <c r="F6" s="28"/>
      <c r="G6" s="134"/>
    </row>
    <row r="7" spans="1:7" ht="25.5" customHeight="1" x14ac:dyDescent="0.25">
      <c r="A7" s="208" t="s">
        <v>124</v>
      </c>
      <c r="B7" s="209"/>
      <c r="C7" s="216">
        <v>410000</v>
      </c>
      <c r="D7" s="217"/>
      <c r="E7" s="218"/>
      <c r="F7" s="9"/>
      <c r="G7" s="10"/>
    </row>
    <row r="8" spans="1:7" ht="25.5" customHeight="1" thickBot="1" x14ac:dyDescent="0.3">
      <c r="A8" s="56"/>
      <c r="B8" s="57" t="s">
        <v>11</v>
      </c>
      <c r="C8" s="163">
        <f>C5+C7</f>
        <v>500000</v>
      </c>
      <c r="D8" s="164"/>
      <c r="E8" s="164"/>
      <c r="F8" s="164"/>
      <c r="G8" s="165"/>
    </row>
    <row r="9" spans="1:7" ht="25.5" customHeight="1" thickTop="1" x14ac:dyDescent="0.25"/>
  </sheetData>
  <mergeCells count="11">
    <mergeCell ref="C8:G8"/>
    <mergeCell ref="A5:B5"/>
    <mergeCell ref="A6:B6"/>
    <mergeCell ref="A7:B7"/>
    <mergeCell ref="C5:E6"/>
    <mergeCell ref="C7:E7"/>
    <mergeCell ref="A3:A4"/>
    <mergeCell ref="B3:B4"/>
    <mergeCell ref="C3:G3"/>
    <mergeCell ref="A1:G1"/>
    <mergeCell ref="A2:G2"/>
  </mergeCell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B23" sqref="B23"/>
    </sheetView>
  </sheetViews>
  <sheetFormatPr defaultRowHeight="25.5" customHeight="1" x14ac:dyDescent="0.25"/>
  <cols>
    <col min="1" max="1" width="5.85546875" style="1" customWidth="1"/>
    <col min="2" max="2" width="30.28515625" style="1" customWidth="1"/>
    <col min="3" max="3" width="13.5703125" style="12" customWidth="1"/>
    <col min="4" max="4" width="10.140625" style="12" bestFit="1" customWidth="1"/>
    <col min="5" max="5" width="13.140625" style="12" customWidth="1"/>
    <col min="6" max="6" width="12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5.5" customHeight="1" x14ac:dyDescent="0.25">
      <c r="A1" s="169" t="s">
        <v>126</v>
      </c>
      <c r="B1" s="169"/>
      <c r="C1" s="169"/>
      <c r="D1" s="169"/>
      <c r="E1" s="169"/>
      <c r="F1" s="169"/>
      <c r="G1" s="169"/>
    </row>
    <row r="2" spans="1:7" ht="25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5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5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78" t="s">
        <v>7</v>
      </c>
      <c r="G4" s="78" t="s">
        <v>8</v>
      </c>
    </row>
    <row r="5" spans="1:7" ht="25.5" customHeight="1" x14ac:dyDescent="0.25">
      <c r="A5" s="25">
        <v>1</v>
      </c>
      <c r="B5" s="51" t="s">
        <v>127</v>
      </c>
      <c r="C5" s="6">
        <v>2200000</v>
      </c>
      <c r="D5" s="6"/>
      <c r="E5" s="6"/>
      <c r="F5" s="9"/>
      <c r="G5" s="10"/>
    </row>
    <row r="6" spans="1:7" ht="25.5" customHeight="1" thickBot="1" x14ac:dyDescent="0.3">
      <c r="A6" s="56"/>
      <c r="B6" s="57" t="s">
        <v>11</v>
      </c>
      <c r="C6" s="163">
        <f>SUM(C5:G5)</f>
        <v>2200000</v>
      </c>
      <c r="D6" s="164"/>
      <c r="E6" s="164"/>
      <c r="F6" s="164"/>
      <c r="G6" s="165"/>
    </row>
    <row r="7" spans="1:7" ht="25.5" customHeight="1" thickTop="1" x14ac:dyDescent="0.25"/>
  </sheetData>
  <mergeCells count="6">
    <mergeCell ref="C6:G6"/>
    <mergeCell ref="A1:G1"/>
    <mergeCell ref="A2:G2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P15" sqref="P14:P15"/>
    </sheetView>
  </sheetViews>
  <sheetFormatPr defaultRowHeight="25.5" customHeight="1" x14ac:dyDescent="0.25"/>
  <cols>
    <col min="1" max="1" width="5.85546875" style="90" customWidth="1"/>
    <col min="2" max="2" width="28.5703125" style="90" customWidth="1"/>
    <col min="3" max="3" width="12.85546875" style="108" customWidth="1"/>
    <col min="4" max="4" width="13" style="109" customWidth="1"/>
    <col min="5" max="5" width="13" style="108" customWidth="1"/>
    <col min="6" max="6" width="11.7109375" style="108" customWidth="1"/>
    <col min="7" max="7" width="13.7109375" style="108" customWidth="1"/>
    <col min="8" max="8" width="9.140625" style="90" customWidth="1"/>
    <col min="9" max="16384" width="9.140625" style="90"/>
  </cols>
  <sheetData>
    <row r="1" spans="1:7" ht="25.5" customHeight="1" x14ac:dyDescent="0.25">
      <c r="A1" s="148" t="s">
        <v>12</v>
      </c>
      <c r="B1" s="148"/>
      <c r="C1" s="148"/>
      <c r="D1" s="148"/>
      <c r="E1" s="148"/>
      <c r="F1" s="148"/>
      <c r="G1" s="148"/>
    </row>
    <row r="2" spans="1:7" ht="25.5" customHeight="1" x14ac:dyDescent="0.25">
      <c r="A2" s="149" t="s">
        <v>0</v>
      </c>
      <c r="B2" s="149"/>
      <c r="C2" s="149"/>
      <c r="D2" s="149"/>
      <c r="E2" s="149"/>
      <c r="F2" s="149"/>
      <c r="G2" s="149"/>
    </row>
    <row r="3" spans="1:7" ht="25.5" customHeight="1" x14ac:dyDescent="0.25">
      <c r="A3" s="158" t="s">
        <v>1</v>
      </c>
      <c r="B3" s="158" t="s">
        <v>2</v>
      </c>
      <c r="C3" s="160" t="s">
        <v>3</v>
      </c>
      <c r="D3" s="160"/>
      <c r="E3" s="160"/>
      <c r="F3" s="160"/>
      <c r="G3" s="160"/>
    </row>
    <row r="4" spans="1:7" ht="25.5" customHeight="1" x14ac:dyDescent="0.25">
      <c r="A4" s="158"/>
      <c r="B4" s="159"/>
      <c r="C4" s="91" t="s">
        <v>4</v>
      </c>
      <c r="D4" s="92" t="s">
        <v>5</v>
      </c>
      <c r="E4" s="91" t="s">
        <v>6</v>
      </c>
      <c r="F4" s="93" t="s">
        <v>7</v>
      </c>
      <c r="G4" s="93" t="s">
        <v>8</v>
      </c>
    </row>
    <row r="5" spans="1:7" ht="25.5" customHeight="1" x14ac:dyDescent="0.25">
      <c r="A5" s="154" t="s">
        <v>118</v>
      </c>
      <c r="B5" s="155"/>
      <c r="C5" s="155"/>
      <c r="D5" s="155"/>
      <c r="E5" s="155"/>
      <c r="F5" s="155"/>
      <c r="G5" s="156"/>
    </row>
    <row r="6" spans="1:7" ht="25.5" customHeight="1" x14ac:dyDescent="0.25">
      <c r="A6" s="94">
        <v>1</v>
      </c>
      <c r="B6" s="142" t="s">
        <v>193</v>
      </c>
      <c r="C6" s="142"/>
      <c r="D6" s="142"/>
      <c r="E6" s="142"/>
      <c r="F6" s="142"/>
      <c r="G6" s="142"/>
    </row>
    <row r="7" spans="1:7" ht="25.5" customHeight="1" x14ac:dyDescent="0.25">
      <c r="A7" s="80"/>
      <c r="B7" s="81" t="s">
        <v>110</v>
      </c>
      <c r="C7" s="143">
        <v>10000</v>
      </c>
      <c r="D7" s="95"/>
      <c r="E7" s="84"/>
      <c r="F7" s="83"/>
      <c r="G7" s="84"/>
    </row>
    <row r="8" spans="1:7" ht="25.5" customHeight="1" x14ac:dyDescent="0.25">
      <c r="A8" s="85"/>
      <c r="B8" s="86" t="s">
        <v>111</v>
      </c>
      <c r="C8" s="144"/>
      <c r="D8" s="96"/>
      <c r="E8" s="89"/>
      <c r="F8" s="88"/>
      <c r="G8" s="89"/>
    </row>
    <row r="9" spans="1:7" ht="25.5" customHeight="1" x14ac:dyDescent="0.25">
      <c r="A9" s="97">
        <v>2</v>
      </c>
      <c r="B9" s="153" t="s">
        <v>194</v>
      </c>
      <c r="C9" s="153"/>
      <c r="D9" s="153"/>
      <c r="E9" s="153"/>
      <c r="F9" s="153"/>
      <c r="G9" s="153"/>
    </row>
    <row r="10" spans="1:7" ht="25.5" customHeight="1" x14ac:dyDescent="0.25">
      <c r="A10" s="80"/>
      <c r="B10" s="81" t="s">
        <v>112</v>
      </c>
      <c r="C10" s="143">
        <v>535260</v>
      </c>
      <c r="D10" s="95"/>
      <c r="E10" s="84"/>
      <c r="F10" s="83"/>
      <c r="G10" s="84"/>
    </row>
    <row r="11" spans="1:7" ht="25.5" customHeight="1" x14ac:dyDescent="0.25">
      <c r="A11" s="98"/>
      <c r="B11" s="99" t="s">
        <v>113</v>
      </c>
      <c r="C11" s="157"/>
      <c r="D11" s="100"/>
      <c r="E11" s="101"/>
      <c r="F11" s="102"/>
      <c r="G11" s="101"/>
    </row>
    <row r="12" spans="1:7" ht="25.5" customHeight="1" x14ac:dyDescent="0.25">
      <c r="A12" s="98"/>
      <c r="B12" s="99" t="s">
        <v>114</v>
      </c>
      <c r="C12" s="157"/>
      <c r="D12" s="100"/>
      <c r="E12" s="101"/>
      <c r="F12" s="102"/>
      <c r="G12" s="101"/>
    </row>
    <row r="13" spans="1:7" ht="25.5" customHeight="1" x14ac:dyDescent="0.25">
      <c r="A13" s="98"/>
      <c r="B13" s="99" t="s">
        <v>115</v>
      </c>
      <c r="C13" s="157"/>
      <c r="D13" s="100"/>
      <c r="E13" s="101"/>
      <c r="F13" s="102"/>
      <c r="G13" s="101"/>
    </row>
    <row r="14" spans="1:7" ht="25.5" customHeight="1" x14ac:dyDescent="0.25">
      <c r="A14" s="85"/>
      <c r="B14" s="86" t="s">
        <v>116</v>
      </c>
      <c r="C14" s="144"/>
      <c r="D14" s="100"/>
      <c r="E14" s="101"/>
      <c r="F14" s="102"/>
      <c r="G14" s="101"/>
    </row>
    <row r="15" spans="1:7" ht="25.5" customHeight="1" x14ac:dyDescent="0.25">
      <c r="A15" s="79">
        <v>3</v>
      </c>
      <c r="B15" s="142" t="s">
        <v>195</v>
      </c>
      <c r="C15" s="142"/>
      <c r="D15" s="142"/>
      <c r="E15" s="142"/>
      <c r="F15" s="142"/>
      <c r="G15" s="142"/>
    </row>
    <row r="16" spans="1:7" ht="25.5" customHeight="1" x14ac:dyDescent="0.25">
      <c r="A16" s="80"/>
      <c r="B16" s="81" t="s">
        <v>110</v>
      </c>
      <c r="C16" s="143">
        <v>48000</v>
      </c>
      <c r="D16" s="82"/>
      <c r="E16" s="118"/>
      <c r="F16" s="83"/>
      <c r="G16" s="113"/>
    </row>
    <row r="17" spans="1:7" ht="25.5" customHeight="1" x14ac:dyDescent="0.25">
      <c r="A17" s="85"/>
      <c r="B17" s="86" t="s">
        <v>111</v>
      </c>
      <c r="C17" s="144"/>
      <c r="D17" s="87"/>
      <c r="E17" s="119"/>
      <c r="F17" s="88"/>
      <c r="G17" s="114"/>
    </row>
    <row r="18" spans="1:7" ht="25.5" customHeight="1" x14ac:dyDescent="0.25">
      <c r="A18" s="103"/>
      <c r="B18" s="104" t="s">
        <v>16</v>
      </c>
      <c r="C18" s="150">
        <f>C10+C7+C16</f>
        <v>593260</v>
      </c>
      <c r="D18" s="151"/>
      <c r="E18" s="151"/>
      <c r="F18" s="151"/>
      <c r="G18" s="152"/>
    </row>
    <row r="19" spans="1:7" ht="25.5" customHeight="1" x14ac:dyDescent="0.25">
      <c r="A19" s="154" t="s">
        <v>125</v>
      </c>
      <c r="B19" s="155"/>
      <c r="C19" s="155"/>
      <c r="D19" s="155"/>
      <c r="E19" s="155"/>
      <c r="F19" s="155"/>
      <c r="G19" s="156"/>
    </row>
    <row r="20" spans="1:7" ht="25.5" customHeight="1" x14ac:dyDescent="0.25">
      <c r="A20" s="85">
        <v>1</v>
      </c>
      <c r="B20" s="86" t="s">
        <v>117</v>
      </c>
      <c r="C20" s="105">
        <v>400000</v>
      </c>
      <c r="D20" s="100"/>
      <c r="E20" s="101"/>
      <c r="F20" s="102"/>
      <c r="G20" s="101"/>
    </row>
    <row r="21" spans="1:7" ht="25.5" customHeight="1" x14ac:dyDescent="0.25">
      <c r="A21" s="103"/>
      <c r="B21" s="104" t="s">
        <v>16</v>
      </c>
      <c r="C21" s="150">
        <f>C20</f>
        <v>400000</v>
      </c>
      <c r="D21" s="151"/>
      <c r="E21" s="151"/>
      <c r="F21" s="151"/>
      <c r="G21" s="152"/>
    </row>
    <row r="22" spans="1:7" ht="25.5" customHeight="1" thickBot="1" x14ac:dyDescent="0.3">
      <c r="A22" s="106"/>
      <c r="B22" s="107" t="s">
        <v>11</v>
      </c>
      <c r="C22" s="145">
        <f>C18+C21</f>
        <v>993260</v>
      </c>
      <c r="D22" s="146"/>
      <c r="E22" s="146"/>
      <c r="F22" s="146"/>
      <c r="G22" s="147"/>
    </row>
    <row r="23" spans="1:7" ht="25.5" customHeight="1" thickTop="1" x14ac:dyDescent="0.25"/>
  </sheetData>
  <mergeCells count="16">
    <mergeCell ref="B15:G15"/>
    <mergeCell ref="C16:C17"/>
    <mergeCell ref="C22:G22"/>
    <mergeCell ref="A1:G1"/>
    <mergeCell ref="A2:G2"/>
    <mergeCell ref="C21:G21"/>
    <mergeCell ref="B6:G6"/>
    <mergeCell ref="B9:G9"/>
    <mergeCell ref="A5:G5"/>
    <mergeCell ref="C18:G18"/>
    <mergeCell ref="C10:C14"/>
    <mergeCell ref="A19:G19"/>
    <mergeCell ref="C7:C8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L9" sqref="L9"/>
    </sheetView>
  </sheetViews>
  <sheetFormatPr defaultRowHeight="25.5" customHeight="1" x14ac:dyDescent="0.25"/>
  <cols>
    <col min="1" max="1" width="5.85546875" style="1" customWidth="1"/>
    <col min="2" max="2" width="31.140625" style="1" bestFit="1" customWidth="1"/>
    <col min="3" max="3" width="11.28515625" style="12" customWidth="1"/>
    <col min="4" max="4" width="13.42578125" style="13" customWidth="1"/>
    <col min="5" max="5" width="12.28515625" style="12" customWidth="1"/>
    <col min="6" max="6" width="10.42578125" style="12" customWidth="1"/>
    <col min="7" max="7" width="14.42578125" style="12" bestFit="1" customWidth="1"/>
    <col min="8" max="8" width="9.140625" style="1" customWidth="1"/>
    <col min="9" max="16384" width="9.140625" style="1"/>
  </cols>
  <sheetData>
    <row r="1" spans="1:7" ht="25.5" customHeight="1" x14ac:dyDescent="0.25">
      <c r="A1" s="161" t="s">
        <v>173</v>
      </c>
      <c r="B1" s="161"/>
      <c r="C1" s="161"/>
      <c r="D1" s="161"/>
      <c r="E1" s="161"/>
      <c r="F1" s="161"/>
      <c r="G1" s="161"/>
    </row>
    <row r="2" spans="1:7" ht="25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5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5.5" customHeight="1" x14ac:dyDescent="0.25">
      <c r="A4" s="166"/>
      <c r="B4" s="167"/>
      <c r="C4" s="2" t="s">
        <v>4</v>
      </c>
      <c r="D4" s="3" t="s">
        <v>5</v>
      </c>
      <c r="E4" s="2" t="s">
        <v>6</v>
      </c>
      <c r="F4" s="58" t="s">
        <v>7</v>
      </c>
      <c r="G4" s="58" t="s">
        <v>8</v>
      </c>
    </row>
    <row r="5" spans="1:7" ht="25.5" customHeight="1" x14ac:dyDescent="0.25">
      <c r="A5" s="11">
        <v>1</v>
      </c>
      <c r="B5" s="32" t="s">
        <v>106</v>
      </c>
      <c r="C5" s="67"/>
      <c r="D5" s="68"/>
      <c r="E5" s="10">
        <v>1400000</v>
      </c>
      <c r="F5" s="10"/>
      <c r="G5" s="10"/>
    </row>
    <row r="6" spans="1:7" ht="25.5" customHeight="1" x14ac:dyDescent="0.25">
      <c r="A6" s="11">
        <v>2</v>
      </c>
      <c r="B6" s="32" t="s">
        <v>107</v>
      </c>
      <c r="C6" s="67"/>
      <c r="D6" s="68"/>
      <c r="E6" s="10">
        <v>1500000</v>
      </c>
      <c r="F6" s="10"/>
      <c r="G6" s="10"/>
    </row>
    <row r="7" spans="1:7" ht="25.5" customHeight="1" x14ac:dyDescent="0.25">
      <c r="A7" s="11">
        <v>3</v>
      </c>
      <c r="B7" s="32" t="s">
        <v>108</v>
      </c>
      <c r="C7" s="67"/>
      <c r="D7" s="68"/>
      <c r="E7" s="10">
        <v>300000</v>
      </c>
      <c r="F7" s="10"/>
      <c r="G7" s="10"/>
    </row>
    <row r="8" spans="1:7" ht="25.5" customHeight="1" x14ac:dyDescent="0.25">
      <c r="A8" s="11">
        <v>4</v>
      </c>
      <c r="B8" s="32" t="s">
        <v>109</v>
      </c>
      <c r="C8" s="67"/>
      <c r="D8" s="68"/>
      <c r="E8" s="10">
        <v>350000</v>
      </c>
      <c r="F8" s="10"/>
      <c r="G8" s="10"/>
    </row>
    <row r="9" spans="1:7" ht="25.5" customHeight="1" thickBot="1" x14ac:dyDescent="0.3">
      <c r="A9" s="56"/>
      <c r="B9" s="57" t="s">
        <v>11</v>
      </c>
      <c r="C9" s="163">
        <f>SUM(C5:G8)</f>
        <v>3550000</v>
      </c>
      <c r="D9" s="164"/>
      <c r="E9" s="164"/>
      <c r="F9" s="164"/>
      <c r="G9" s="165"/>
    </row>
    <row r="10" spans="1:7" ht="25.5" customHeight="1" thickTop="1" x14ac:dyDescent="0.25"/>
  </sheetData>
  <mergeCells count="6">
    <mergeCell ref="A1:G1"/>
    <mergeCell ref="A2:G2"/>
    <mergeCell ref="C9:G9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110" zoomScaleNormal="110" workbookViewId="0">
      <selection activeCell="I9" sqref="I9"/>
    </sheetView>
  </sheetViews>
  <sheetFormatPr defaultRowHeight="21" x14ac:dyDescent="0.25"/>
  <cols>
    <col min="1" max="1" width="5.85546875" style="1" customWidth="1"/>
    <col min="2" max="2" width="30.28515625" style="1" customWidth="1"/>
    <col min="3" max="3" width="13.140625" style="12" customWidth="1"/>
    <col min="4" max="4" width="12.42578125" style="12" customWidth="1"/>
    <col min="5" max="5" width="10.5703125" style="12" customWidth="1"/>
    <col min="6" max="6" width="12.42578125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3.25" x14ac:dyDescent="0.25">
      <c r="A1" s="169" t="s">
        <v>14</v>
      </c>
      <c r="B1" s="169"/>
      <c r="C1" s="169"/>
      <c r="D1" s="169"/>
      <c r="E1" s="169"/>
      <c r="F1" s="169"/>
      <c r="G1" s="169"/>
    </row>
    <row r="2" spans="1:7" ht="23.25" x14ac:dyDescent="0.25">
      <c r="A2" s="162" t="s">
        <v>0</v>
      </c>
      <c r="B2" s="162"/>
      <c r="C2" s="162"/>
      <c r="D2" s="162"/>
      <c r="E2" s="162"/>
      <c r="F2" s="162"/>
      <c r="G2" s="162"/>
    </row>
    <row r="3" spans="1:7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40.5" customHeight="1" x14ac:dyDescent="0.25">
      <c r="A5" s="175" t="s">
        <v>131</v>
      </c>
      <c r="B5" s="176"/>
      <c r="C5" s="30"/>
      <c r="D5" s="30"/>
      <c r="E5" s="30"/>
      <c r="F5" s="27"/>
      <c r="G5" s="18"/>
    </row>
    <row r="6" spans="1:7" ht="42" x14ac:dyDescent="0.25">
      <c r="A6" s="21">
        <v>1</v>
      </c>
      <c r="B6" s="33" t="s">
        <v>100</v>
      </c>
      <c r="C6" s="30">
        <v>23000</v>
      </c>
      <c r="D6" s="30"/>
      <c r="E6" s="30"/>
      <c r="F6" s="27"/>
      <c r="G6" s="18"/>
    </row>
    <row r="7" spans="1:7" ht="42" x14ac:dyDescent="0.25">
      <c r="A7" s="21">
        <v>2</v>
      </c>
      <c r="B7" s="33" t="s">
        <v>101</v>
      </c>
      <c r="C7" s="30">
        <v>2000</v>
      </c>
      <c r="D7" s="30"/>
      <c r="E7" s="30"/>
      <c r="F7" s="27"/>
      <c r="G7" s="18"/>
    </row>
    <row r="8" spans="1:7" ht="24.75" customHeight="1" x14ac:dyDescent="0.25">
      <c r="A8" s="5">
        <v>3</v>
      </c>
      <c r="B8" s="16" t="s">
        <v>13</v>
      </c>
      <c r="C8" s="6">
        <v>1000</v>
      </c>
      <c r="D8" s="6"/>
      <c r="E8" s="6"/>
      <c r="F8" s="9"/>
      <c r="G8" s="10"/>
    </row>
    <row r="9" spans="1:7" ht="42" x14ac:dyDescent="0.25">
      <c r="A9" s="61">
        <v>4</v>
      </c>
      <c r="B9" s="62" t="s">
        <v>102</v>
      </c>
      <c r="C9" s="63"/>
      <c r="D9" s="63"/>
      <c r="E9" s="63"/>
      <c r="F9" s="64"/>
      <c r="G9" s="65">
        <v>4000</v>
      </c>
    </row>
    <row r="10" spans="1:7" ht="24.75" customHeight="1" x14ac:dyDescent="0.25">
      <c r="A10" s="66"/>
      <c r="B10" s="60" t="s">
        <v>16</v>
      </c>
      <c r="C10" s="172">
        <f>SUM(C6:F8)</f>
        <v>26000</v>
      </c>
      <c r="D10" s="173"/>
      <c r="E10" s="173"/>
      <c r="F10" s="173"/>
      <c r="G10" s="174"/>
    </row>
    <row r="11" spans="1:7" ht="25.5" customHeight="1" x14ac:dyDescent="0.25">
      <c r="A11" s="170" t="s">
        <v>132</v>
      </c>
      <c r="B11" s="171"/>
      <c r="C11" s="6"/>
      <c r="D11" s="6"/>
      <c r="E11" s="6"/>
      <c r="F11" s="6"/>
      <c r="G11" s="6"/>
    </row>
    <row r="12" spans="1:7" ht="25.5" customHeight="1" x14ac:dyDescent="0.25">
      <c r="A12" s="11">
        <v>1</v>
      </c>
      <c r="B12" s="32" t="s">
        <v>17</v>
      </c>
      <c r="C12" s="6"/>
      <c r="D12" s="6"/>
      <c r="E12" s="6">
        <v>15000</v>
      </c>
      <c r="F12" s="6"/>
      <c r="G12" s="6"/>
    </row>
    <row r="13" spans="1:7" ht="25.5" customHeight="1" x14ac:dyDescent="0.25">
      <c r="A13" s="66"/>
      <c r="B13" s="60" t="s">
        <v>16</v>
      </c>
      <c r="C13" s="172">
        <f>E12</f>
        <v>15000</v>
      </c>
      <c r="D13" s="173"/>
      <c r="E13" s="173"/>
      <c r="F13" s="173"/>
      <c r="G13" s="174"/>
    </row>
    <row r="14" spans="1:7" ht="25.5" customHeight="1" x14ac:dyDescent="0.25">
      <c r="A14" s="170" t="s">
        <v>133</v>
      </c>
      <c r="B14" s="171"/>
      <c r="C14" s="6"/>
      <c r="D14" s="6"/>
      <c r="E14" s="6"/>
      <c r="F14" s="6"/>
      <c r="G14" s="6"/>
    </row>
    <row r="15" spans="1:7" ht="25.5" customHeight="1" x14ac:dyDescent="0.25">
      <c r="A15" s="11">
        <v>1</v>
      </c>
      <c r="B15" s="32" t="s">
        <v>17</v>
      </c>
      <c r="C15" s="6"/>
      <c r="D15" s="6"/>
      <c r="E15" s="6">
        <v>15000</v>
      </c>
      <c r="F15" s="6"/>
      <c r="G15" s="6"/>
    </row>
    <row r="16" spans="1:7" ht="25.5" customHeight="1" x14ac:dyDescent="0.25">
      <c r="A16" s="66"/>
      <c r="B16" s="60" t="s">
        <v>16</v>
      </c>
      <c r="C16" s="172">
        <f>E15</f>
        <v>15000</v>
      </c>
      <c r="D16" s="173"/>
      <c r="E16" s="173"/>
      <c r="F16" s="173"/>
      <c r="G16" s="174"/>
    </row>
    <row r="17" spans="1:7" ht="25.5" customHeight="1" thickBot="1" x14ac:dyDescent="0.3">
      <c r="A17" s="56"/>
      <c r="B17" s="57" t="s">
        <v>11</v>
      </c>
      <c r="C17" s="163">
        <f>SUM(C10+C13+C16)</f>
        <v>56000</v>
      </c>
      <c r="D17" s="164"/>
      <c r="E17" s="164"/>
      <c r="F17" s="164"/>
      <c r="G17" s="165"/>
    </row>
    <row r="18" spans="1:7" ht="21.75" thickTop="1" x14ac:dyDescent="0.25"/>
  </sheetData>
  <mergeCells count="12">
    <mergeCell ref="C16:G16"/>
    <mergeCell ref="C17:G17"/>
    <mergeCell ref="A5:B5"/>
    <mergeCell ref="C10:G10"/>
    <mergeCell ref="A3:A4"/>
    <mergeCell ref="B3:B4"/>
    <mergeCell ref="C3:G3"/>
    <mergeCell ref="A1:G1"/>
    <mergeCell ref="A2:G2"/>
    <mergeCell ref="A11:B11"/>
    <mergeCell ref="C13:G13"/>
    <mergeCell ref="A14:B14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0" workbookViewId="0">
      <selection activeCell="K22" sqref="K22"/>
    </sheetView>
  </sheetViews>
  <sheetFormatPr defaultRowHeight="25.5" customHeight="1" x14ac:dyDescent="0.25"/>
  <cols>
    <col min="1" max="1" width="5.85546875" style="1" customWidth="1"/>
    <col min="2" max="2" width="31.7109375" style="1" customWidth="1"/>
    <col min="3" max="3" width="12.42578125" style="12" customWidth="1"/>
    <col min="4" max="4" width="10.140625" style="12" customWidth="1"/>
    <col min="5" max="5" width="12.28515625" style="12" customWidth="1"/>
    <col min="6" max="6" width="12.42578125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5.5" customHeight="1" x14ac:dyDescent="0.25">
      <c r="A1" s="169" t="s">
        <v>174</v>
      </c>
      <c r="B1" s="169"/>
      <c r="C1" s="169"/>
      <c r="D1" s="169"/>
      <c r="E1" s="169"/>
      <c r="F1" s="169"/>
      <c r="G1" s="169"/>
    </row>
    <row r="2" spans="1:7" ht="25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5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5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51" customHeight="1" x14ac:dyDescent="0.25">
      <c r="A5" s="175" t="s">
        <v>134</v>
      </c>
      <c r="B5" s="176"/>
      <c r="C5" s="40"/>
      <c r="D5" s="40"/>
      <c r="E5" s="40"/>
      <c r="F5" s="17"/>
      <c r="G5" s="2"/>
    </row>
    <row r="6" spans="1:7" ht="25.5" customHeight="1" x14ac:dyDescent="0.25">
      <c r="A6" s="21">
        <v>1</v>
      </c>
      <c r="B6" s="33" t="s">
        <v>18</v>
      </c>
      <c r="C6" s="30"/>
      <c r="D6" s="30"/>
      <c r="E6" s="177">
        <v>70000</v>
      </c>
      <c r="F6" s="27"/>
      <c r="G6" s="18"/>
    </row>
    <row r="7" spans="1:7" ht="25.5" customHeight="1" x14ac:dyDescent="0.25">
      <c r="A7" s="22"/>
      <c r="B7" s="37" t="s">
        <v>19</v>
      </c>
      <c r="C7" s="38"/>
      <c r="D7" s="38"/>
      <c r="E7" s="178"/>
      <c r="F7" s="29"/>
      <c r="G7" s="19"/>
    </row>
    <row r="8" spans="1:7" ht="25.5" customHeight="1" x14ac:dyDescent="0.25">
      <c r="A8" s="22"/>
      <c r="B8" s="37" t="s">
        <v>20</v>
      </c>
      <c r="C8" s="38"/>
      <c r="D8" s="38"/>
      <c r="E8" s="178"/>
      <c r="F8" s="29"/>
      <c r="G8" s="19"/>
    </row>
    <row r="9" spans="1:7" ht="25.5" customHeight="1" x14ac:dyDescent="0.25">
      <c r="A9" s="22"/>
      <c r="B9" s="37" t="s">
        <v>21</v>
      </c>
      <c r="C9" s="38"/>
      <c r="D9" s="38"/>
      <c r="E9" s="178"/>
      <c r="F9" s="29"/>
      <c r="G9" s="19"/>
    </row>
    <row r="10" spans="1:7" ht="25.5" customHeight="1" x14ac:dyDescent="0.25">
      <c r="A10" s="22"/>
      <c r="B10" s="37" t="s">
        <v>22</v>
      </c>
      <c r="C10" s="38"/>
      <c r="D10" s="38"/>
      <c r="E10" s="178"/>
      <c r="F10" s="29"/>
      <c r="G10" s="19"/>
    </row>
    <row r="11" spans="1:7" ht="25.5" customHeight="1" x14ac:dyDescent="0.25">
      <c r="A11" s="22"/>
      <c r="B11" s="37" t="s">
        <v>23</v>
      </c>
      <c r="C11" s="38"/>
      <c r="D11" s="38"/>
      <c r="E11" s="178"/>
      <c r="F11" s="29"/>
      <c r="G11" s="19"/>
    </row>
    <row r="12" spans="1:7" ht="25.5" customHeight="1" x14ac:dyDescent="0.25">
      <c r="A12" s="23"/>
      <c r="B12" s="39" t="s">
        <v>24</v>
      </c>
      <c r="C12" s="31"/>
      <c r="D12" s="31"/>
      <c r="E12" s="179"/>
      <c r="F12" s="28"/>
      <c r="G12" s="20"/>
    </row>
    <row r="13" spans="1:7" ht="25.5" customHeight="1" x14ac:dyDescent="0.25">
      <c r="A13" s="66"/>
      <c r="B13" s="71" t="s">
        <v>16</v>
      </c>
      <c r="C13" s="172">
        <f>E6</f>
        <v>70000</v>
      </c>
      <c r="D13" s="173"/>
      <c r="E13" s="173"/>
      <c r="F13" s="173"/>
      <c r="G13" s="174"/>
    </row>
    <row r="14" spans="1:7" ht="25.5" customHeight="1" x14ac:dyDescent="0.25">
      <c r="A14" s="170" t="s">
        <v>135</v>
      </c>
      <c r="B14" s="171"/>
      <c r="C14" s="6"/>
      <c r="D14" s="6"/>
      <c r="E14" s="6"/>
      <c r="F14" s="9"/>
      <c r="G14" s="10"/>
    </row>
    <row r="15" spans="1:7" ht="25.5" customHeight="1" x14ac:dyDescent="0.25">
      <c r="A15" s="21">
        <v>1</v>
      </c>
      <c r="B15" s="33" t="s">
        <v>10</v>
      </c>
      <c r="C15" s="30"/>
      <c r="D15" s="30"/>
      <c r="E15" s="177">
        <v>100000</v>
      </c>
      <c r="F15" s="27"/>
      <c r="G15" s="18"/>
    </row>
    <row r="16" spans="1:7" ht="25.5" customHeight="1" x14ac:dyDescent="0.25">
      <c r="A16" s="22"/>
      <c r="B16" s="37" t="s">
        <v>25</v>
      </c>
      <c r="C16" s="38"/>
      <c r="D16" s="38"/>
      <c r="E16" s="178"/>
      <c r="F16" s="29"/>
      <c r="G16" s="19"/>
    </row>
    <row r="17" spans="1:7" ht="25.5" customHeight="1" x14ac:dyDescent="0.25">
      <c r="A17" s="22"/>
      <c r="B17" s="37" t="s">
        <v>31</v>
      </c>
      <c r="C17" s="38"/>
      <c r="D17" s="38"/>
      <c r="E17" s="178"/>
      <c r="F17" s="29"/>
      <c r="G17" s="19"/>
    </row>
    <row r="18" spans="1:7" ht="25.5" customHeight="1" x14ac:dyDescent="0.25">
      <c r="A18" s="42"/>
      <c r="B18" s="39" t="s">
        <v>119</v>
      </c>
      <c r="C18" s="77"/>
      <c r="D18" s="77"/>
      <c r="E18" s="179"/>
      <c r="F18" s="76"/>
      <c r="G18" s="76"/>
    </row>
    <row r="19" spans="1:7" ht="25.5" customHeight="1" x14ac:dyDescent="0.25">
      <c r="A19" s="66"/>
      <c r="B19" s="71" t="s">
        <v>16</v>
      </c>
      <c r="C19" s="172">
        <f>SUM(E15:E18)</f>
        <v>100000</v>
      </c>
      <c r="D19" s="173"/>
      <c r="E19" s="173"/>
      <c r="F19" s="173"/>
      <c r="G19" s="174"/>
    </row>
    <row r="20" spans="1:7" ht="25.5" customHeight="1" x14ac:dyDescent="0.25">
      <c r="A20" s="170" t="s">
        <v>136</v>
      </c>
      <c r="B20" s="171"/>
      <c r="C20" s="6"/>
      <c r="D20" s="6"/>
      <c r="E20" s="6"/>
      <c r="F20" s="9"/>
      <c r="G20" s="10"/>
    </row>
    <row r="21" spans="1:7" ht="51" customHeight="1" x14ac:dyDescent="0.25">
      <c r="A21" s="21">
        <v>1</v>
      </c>
      <c r="B21" s="33" t="s">
        <v>103</v>
      </c>
      <c r="C21" s="30">
        <v>31200</v>
      </c>
      <c r="D21" s="30"/>
      <c r="E21" s="30"/>
      <c r="F21" s="27"/>
      <c r="G21" s="18"/>
    </row>
    <row r="22" spans="1:7" ht="25.5" customHeight="1" x14ac:dyDescent="0.25">
      <c r="A22" s="5">
        <v>2</v>
      </c>
      <c r="B22" s="16" t="s">
        <v>26</v>
      </c>
      <c r="C22" s="6">
        <v>5000</v>
      </c>
      <c r="D22" s="6"/>
      <c r="E22" s="6"/>
      <c r="F22" s="9"/>
      <c r="G22" s="10"/>
    </row>
    <row r="23" spans="1:7" ht="25.5" customHeight="1" x14ac:dyDescent="0.25">
      <c r="A23" s="5">
        <v>3</v>
      </c>
      <c r="B23" s="16" t="s">
        <v>27</v>
      </c>
      <c r="C23" s="6"/>
      <c r="D23" s="6">
        <v>40000</v>
      </c>
      <c r="E23" s="6"/>
      <c r="F23" s="9"/>
      <c r="G23" s="10"/>
    </row>
    <row r="24" spans="1:7" ht="25.5" customHeight="1" x14ac:dyDescent="0.25">
      <c r="A24" s="5">
        <v>4</v>
      </c>
      <c r="B24" s="16" t="s">
        <v>28</v>
      </c>
      <c r="C24" s="6"/>
      <c r="D24" s="6"/>
      <c r="E24" s="6">
        <v>25000</v>
      </c>
      <c r="F24" s="9"/>
      <c r="G24" s="10"/>
    </row>
    <row r="25" spans="1:7" ht="25.5" customHeight="1" x14ac:dyDescent="0.25">
      <c r="A25" s="66"/>
      <c r="B25" s="71" t="s">
        <v>16</v>
      </c>
      <c r="C25" s="172">
        <f>SUM(C21:G24)</f>
        <v>101200</v>
      </c>
      <c r="D25" s="173"/>
      <c r="E25" s="173"/>
      <c r="F25" s="173"/>
      <c r="G25" s="174"/>
    </row>
    <row r="26" spans="1:7" ht="25.5" customHeight="1" x14ac:dyDescent="0.25">
      <c r="A26" s="170" t="s">
        <v>137</v>
      </c>
      <c r="B26" s="171"/>
      <c r="C26" s="8"/>
      <c r="D26" s="8"/>
      <c r="E26" s="8"/>
      <c r="F26" s="9"/>
      <c r="G26" s="10"/>
    </row>
    <row r="27" spans="1:7" ht="25.5" customHeight="1" x14ac:dyDescent="0.25">
      <c r="A27" s="5">
        <v>1</v>
      </c>
      <c r="B27" s="16" t="s">
        <v>29</v>
      </c>
      <c r="C27" s="6">
        <v>8000</v>
      </c>
      <c r="D27" s="6"/>
      <c r="E27" s="6"/>
      <c r="F27" s="9"/>
      <c r="G27" s="10"/>
    </row>
    <row r="28" spans="1:7" ht="25.5" customHeight="1" x14ac:dyDescent="0.25">
      <c r="A28" s="5">
        <v>2</v>
      </c>
      <c r="B28" s="16" t="s">
        <v>26</v>
      </c>
      <c r="C28" s="6">
        <v>6000</v>
      </c>
      <c r="D28" s="6"/>
      <c r="E28" s="6"/>
      <c r="F28" s="9"/>
      <c r="G28" s="10"/>
    </row>
    <row r="29" spans="1:7" ht="25.5" customHeight="1" x14ac:dyDescent="0.25">
      <c r="A29" s="5">
        <v>3</v>
      </c>
      <c r="B29" s="16" t="s">
        <v>30</v>
      </c>
      <c r="C29" s="6"/>
      <c r="D29" s="6"/>
      <c r="E29" s="6">
        <v>6000</v>
      </c>
      <c r="F29" s="9"/>
      <c r="G29" s="10"/>
    </row>
    <row r="30" spans="1:7" ht="25.5" customHeight="1" x14ac:dyDescent="0.25">
      <c r="A30" s="66"/>
      <c r="B30" s="71" t="s">
        <v>16</v>
      </c>
      <c r="C30" s="172">
        <f>SUM(C27:G29)</f>
        <v>20000</v>
      </c>
      <c r="D30" s="173"/>
      <c r="E30" s="173"/>
      <c r="F30" s="173"/>
      <c r="G30" s="174"/>
    </row>
    <row r="31" spans="1:7" ht="25.5" customHeight="1" thickBot="1" x14ac:dyDescent="0.3">
      <c r="A31" s="56"/>
      <c r="B31" s="57" t="s">
        <v>11</v>
      </c>
      <c r="C31" s="145">
        <f>SUM(C13+C19+C25+C30)</f>
        <v>291200</v>
      </c>
      <c r="D31" s="146"/>
      <c r="E31" s="146"/>
      <c r="F31" s="146"/>
      <c r="G31" s="147"/>
    </row>
    <row r="32" spans="1:7" ht="25.5" customHeight="1" thickTop="1" x14ac:dyDescent="0.25"/>
  </sheetData>
  <mergeCells count="16">
    <mergeCell ref="C25:G25"/>
    <mergeCell ref="A26:B26"/>
    <mergeCell ref="C30:G30"/>
    <mergeCell ref="C31:G31"/>
    <mergeCell ref="A1:G1"/>
    <mergeCell ref="A2:G2"/>
    <mergeCell ref="A20:B20"/>
    <mergeCell ref="C13:G13"/>
    <mergeCell ref="C19:G19"/>
    <mergeCell ref="A3:A4"/>
    <mergeCell ref="B3:B4"/>
    <mergeCell ref="C3:G3"/>
    <mergeCell ref="A5:B5"/>
    <mergeCell ref="E6:E12"/>
    <mergeCell ref="A14:B14"/>
    <mergeCell ref="E15:E18"/>
  </mergeCells>
  <pageMargins left="0.25" right="0.25" top="0" bottom="0" header="0.25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zoomScale="95" zoomScaleNormal="95" workbookViewId="0">
      <selection activeCell="M65" sqref="L65:M65"/>
    </sheetView>
  </sheetViews>
  <sheetFormatPr defaultRowHeight="21" x14ac:dyDescent="0.25"/>
  <cols>
    <col min="1" max="1" width="5.85546875" style="1" customWidth="1"/>
    <col min="2" max="2" width="30.28515625" style="1" customWidth="1"/>
    <col min="3" max="3" width="13.140625" style="12" customWidth="1"/>
    <col min="4" max="4" width="12.85546875" style="12" customWidth="1"/>
    <col min="5" max="5" width="10.42578125" style="12" customWidth="1"/>
    <col min="6" max="6" width="12.42578125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5.5" customHeight="1" x14ac:dyDescent="0.25">
      <c r="A1" s="169" t="s">
        <v>32</v>
      </c>
      <c r="B1" s="169"/>
      <c r="C1" s="169"/>
      <c r="D1" s="169"/>
      <c r="E1" s="169"/>
      <c r="F1" s="169"/>
      <c r="G1" s="169"/>
    </row>
    <row r="2" spans="1:7" ht="25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5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5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189" t="s">
        <v>138</v>
      </c>
      <c r="B5" s="190"/>
      <c r="C5" s="6"/>
      <c r="D5" s="6"/>
      <c r="E5" s="6"/>
      <c r="F5" s="9"/>
      <c r="G5" s="10"/>
    </row>
    <row r="6" spans="1:7" ht="42" x14ac:dyDescent="0.25">
      <c r="A6" s="21">
        <v>1</v>
      </c>
      <c r="B6" s="33" t="s">
        <v>105</v>
      </c>
      <c r="C6" s="59">
        <v>3000</v>
      </c>
      <c r="D6" s="30"/>
      <c r="E6" s="30"/>
      <c r="F6" s="27"/>
      <c r="G6" s="18"/>
    </row>
    <row r="7" spans="1:7" ht="24.75" customHeight="1" x14ac:dyDescent="0.25">
      <c r="A7" s="5">
        <v>2</v>
      </c>
      <c r="B7" s="16" t="s">
        <v>34</v>
      </c>
      <c r="C7" s="6">
        <v>4500</v>
      </c>
      <c r="D7" s="6"/>
      <c r="E7" s="6"/>
      <c r="F7" s="9"/>
      <c r="G7" s="10"/>
    </row>
    <row r="8" spans="1:7" x14ac:dyDescent="0.25">
      <c r="A8" s="14">
        <v>3</v>
      </c>
      <c r="B8" s="33" t="s">
        <v>36</v>
      </c>
      <c r="C8" s="30"/>
      <c r="D8" s="177">
        <v>125000</v>
      </c>
      <c r="E8" s="30"/>
      <c r="F8" s="18"/>
      <c r="G8" s="18"/>
    </row>
    <row r="9" spans="1:7" x14ac:dyDescent="0.25">
      <c r="A9" s="42"/>
      <c r="B9" s="34" t="s">
        <v>38</v>
      </c>
      <c r="C9" s="31"/>
      <c r="D9" s="179"/>
      <c r="E9" s="31"/>
      <c r="F9" s="20"/>
      <c r="G9" s="20"/>
    </row>
    <row r="10" spans="1:7" x14ac:dyDescent="0.25">
      <c r="A10" s="183" t="s">
        <v>16</v>
      </c>
      <c r="B10" s="184"/>
      <c r="C10" s="172">
        <f>SUM(C6:G9)</f>
        <v>132500</v>
      </c>
      <c r="D10" s="173"/>
      <c r="E10" s="173"/>
      <c r="F10" s="173"/>
      <c r="G10" s="174"/>
    </row>
    <row r="11" spans="1:7" x14ac:dyDescent="0.25">
      <c r="A11" s="170" t="s">
        <v>139</v>
      </c>
      <c r="B11" s="171"/>
      <c r="C11" s="26"/>
      <c r="D11" s="26"/>
      <c r="E11" s="26"/>
      <c r="F11" s="7"/>
      <c r="G11" s="4"/>
    </row>
    <row r="12" spans="1:7" x14ac:dyDescent="0.25">
      <c r="A12" s="180">
        <v>1</v>
      </c>
      <c r="B12" s="33" t="s">
        <v>33</v>
      </c>
      <c r="C12" s="177">
        <v>3000</v>
      </c>
      <c r="D12" s="30"/>
      <c r="E12" s="30"/>
      <c r="F12" s="27"/>
      <c r="G12" s="18"/>
    </row>
    <row r="13" spans="1:7" x14ac:dyDescent="0.25">
      <c r="A13" s="181"/>
      <c r="B13" s="34" t="s">
        <v>35</v>
      </c>
      <c r="C13" s="179"/>
      <c r="D13" s="31"/>
      <c r="E13" s="31"/>
      <c r="F13" s="28"/>
      <c r="G13" s="20"/>
    </row>
    <row r="14" spans="1:7" ht="24.75" customHeight="1" x14ac:dyDescent="0.25">
      <c r="A14" s="5">
        <v>2</v>
      </c>
      <c r="B14" s="16" t="s">
        <v>37</v>
      </c>
      <c r="C14" s="6">
        <v>3000</v>
      </c>
      <c r="D14" s="6"/>
      <c r="E14" s="6"/>
      <c r="F14" s="9"/>
      <c r="G14" s="10"/>
    </row>
    <row r="15" spans="1:7" ht="24.75" customHeight="1" x14ac:dyDescent="0.25">
      <c r="A15" s="5">
        <v>3</v>
      </c>
      <c r="B15" s="16" t="s">
        <v>34</v>
      </c>
      <c r="C15" s="6">
        <v>4500</v>
      </c>
      <c r="D15" s="6"/>
      <c r="E15" s="6"/>
      <c r="F15" s="9"/>
      <c r="G15" s="10"/>
    </row>
    <row r="16" spans="1:7" ht="24" customHeight="1" x14ac:dyDescent="0.25">
      <c r="A16" s="180">
        <v>4</v>
      </c>
      <c r="B16" s="33" t="s">
        <v>36</v>
      </c>
      <c r="C16" s="30"/>
      <c r="D16" s="177">
        <v>100000</v>
      </c>
      <c r="E16" s="30"/>
      <c r="F16" s="27"/>
      <c r="G16" s="18"/>
    </row>
    <row r="17" spans="1:7" ht="24" customHeight="1" x14ac:dyDescent="0.25">
      <c r="A17" s="181"/>
      <c r="B17" s="34" t="s">
        <v>38</v>
      </c>
      <c r="C17" s="31"/>
      <c r="D17" s="179"/>
      <c r="E17" s="31"/>
      <c r="F17" s="28"/>
      <c r="G17" s="20"/>
    </row>
    <row r="18" spans="1:7" ht="24" customHeight="1" x14ac:dyDescent="0.25">
      <c r="A18" s="183" t="s">
        <v>16</v>
      </c>
      <c r="B18" s="184"/>
      <c r="C18" s="172">
        <f>SUM(C12:G17)</f>
        <v>110500</v>
      </c>
      <c r="D18" s="173"/>
      <c r="E18" s="173"/>
      <c r="F18" s="173"/>
      <c r="G18" s="174"/>
    </row>
    <row r="19" spans="1:7" ht="24" customHeight="1" x14ac:dyDescent="0.25">
      <c r="A19" s="170" t="s">
        <v>140</v>
      </c>
      <c r="B19" s="171"/>
      <c r="C19" s="6"/>
      <c r="D19" s="6"/>
      <c r="E19" s="6"/>
      <c r="F19" s="9"/>
      <c r="G19" s="10"/>
    </row>
    <row r="20" spans="1:7" ht="24" customHeight="1" x14ac:dyDescent="0.25">
      <c r="A20" s="180">
        <v>1</v>
      </c>
      <c r="B20" s="33" t="s">
        <v>33</v>
      </c>
      <c r="C20" s="177">
        <v>3000</v>
      </c>
      <c r="D20" s="30"/>
      <c r="E20" s="30"/>
      <c r="F20" s="18"/>
      <c r="G20" s="18"/>
    </row>
    <row r="21" spans="1:7" ht="24" customHeight="1" x14ac:dyDescent="0.25">
      <c r="A21" s="181"/>
      <c r="B21" s="34" t="s">
        <v>35</v>
      </c>
      <c r="C21" s="179"/>
      <c r="D21" s="31"/>
      <c r="E21" s="31"/>
      <c r="F21" s="20"/>
      <c r="G21" s="20"/>
    </row>
    <row r="22" spans="1:7" ht="24" customHeight="1" x14ac:dyDescent="0.25">
      <c r="A22" s="5">
        <v>2</v>
      </c>
      <c r="B22" s="16" t="s">
        <v>37</v>
      </c>
      <c r="C22" s="6">
        <v>3000</v>
      </c>
      <c r="D22" s="6"/>
      <c r="E22" s="6"/>
      <c r="F22" s="10"/>
      <c r="G22" s="10"/>
    </row>
    <row r="23" spans="1:7" ht="24" customHeight="1" x14ac:dyDescent="0.25">
      <c r="A23" s="5">
        <v>3</v>
      </c>
      <c r="B23" s="16" t="s">
        <v>34</v>
      </c>
      <c r="C23" s="6">
        <v>4500</v>
      </c>
      <c r="D23" s="6"/>
      <c r="E23" s="6"/>
      <c r="F23" s="10"/>
      <c r="G23" s="10"/>
    </row>
    <row r="24" spans="1:7" ht="24" customHeight="1" x14ac:dyDescent="0.25">
      <c r="A24" s="180">
        <v>4</v>
      </c>
      <c r="B24" s="33" t="s">
        <v>36</v>
      </c>
      <c r="C24" s="30"/>
      <c r="D24" s="177">
        <v>100000</v>
      </c>
      <c r="E24" s="30"/>
      <c r="F24" s="18"/>
      <c r="G24" s="18"/>
    </row>
    <row r="25" spans="1:7" ht="24" customHeight="1" x14ac:dyDescent="0.25">
      <c r="A25" s="181"/>
      <c r="B25" s="34" t="s">
        <v>38</v>
      </c>
      <c r="C25" s="31"/>
      <c r="D25" s="179"/>
      <c r="E25" s="31"/>
      <c r="F25" s="20"/>
      <c r="G25" s="20"/>
    </row>
    <row r="26" spans="1:7" ht="24" customHeight="1" x14ac:dyDescent="0.25">
      <c r="A26" s="183" t="s">
        <v>16</v>
      </c>
      <c r="B26" s="184"/>
      <c r="C26" s="172">
        <f>SUM(C20:G25)</f>
        <v>110500</v>
      </c>
      <c r="D26" s="173"/>
      <c r="E26" s="173"/>
      <c r="F26" s="173"/>
      <c r="G26" s="174"/>
    </row>
    <row r="27" spans="1:7" ht="24" customHeight="1" x14ac:dyDescent="0.25">
      <c r="A27" s="170" t="s">
        <v>141</v>
      </c>
      <c r="B27" s="171"/>
      <c r="C27" s="6"/>
      <c r="D27" s="6"/>
      <c r="E27" s="6"/>
      <c r="F27" s="10"/>
      <c r="G27" s="10"/>
    </row>
    <row r="28" spans="1:7" ht="24" customHeight="1" x14ac:dyDescent="0.25">
      <c r="A28" s="180">
        <v>1</v>
      </c>
      <c r="B28" s="33" t="s">
        <v>33</v>
      </c>
      <c r="C28" s="177">
        <v>3000</v>
      </c>
      <c r="D28" s="30"/>
      <c r="E28" s="30"/>
      <c r="F28" s="18"/>
      <c r="G28" s="18"/>
    </row>
    <row r="29" spans="1:7" ht="24" customHeight="1" x14ac:dyDescent="0.25">
      <c r="A29" s="181"/>
      <c r="B29" s="34" t="s">
        <v>35</v>
      </c>
      <c r="C29" s="179"/>
      <c r="D29" s="31"/>
      <c r="E29" s="31"/>
      <c r="F29" s="20"/>
      <c r="G29" s="20"/>
    </row>
    <row r="30" spans="1:7" ht="24" customHeight="1" x14ac:dyDescent="0.25">
      <c r="A30" s="5">
        <v>2</v>
      </c>
      <c r="B30" s="16" t="s">
        <v>37</v>
      </c>
      <c r="C30" s="6">
        <v>3000</v>
      </c>
      <c r="D30" s="6"/>
      <c r="E30" s="6"/>
      <c r="F30" s="10"/>
      <c r="G30" s="10"/>
    </row>
    <row r="31" spans="1:7" ht="24" customHeight="1" x14ac:dyDescent="0.25">
      <c r="A31" s="5">
        <v>3</v>
      </c>
      <c r="B31" s="16" t="s">
        <v>34</v>
      </c>
      <c r="C31" s="6">
        <v>4500</v>
      </c>
      <c r="D31" s="6"/>
      <c r="E31" s="6"/>
      <c r="F31" s="10"/>
      <c r="G31" s="10"/>
    </row>
    <row r="32" spans="1:7" ht="24" customHeight="1" x14ac:dyDescent="0.25">
      <c r="A32" s="180">
        <v>4</v>
      </c>
      <c r="B32" s="33" t="s">
        <v>36</v>
      </c>
      <c r="C32" s="30"/>
      <c r="D32" s="177">
        <v>100000</v>
      </c>
      <c r="E32" s="30"/>
      <c r="F32" s="18"/>
      <c r="G32" s="18"/>
    </row>
    <row r="33" spans="1:7" ht="24" customHeight="1" x14ac:dyDescent="0.25">
      <c r="A33" s="181"/>
      <c r="B33" s="34" t="s">
        <v>38</v>
      </c>
      <c r="C33" s="31"/>
      <c r="D33" s="179"/>
      <c r="E33" s="31"/>
      <c r="F33" s="20"/>
      <c r="G33" s="20"/>
    </row>
    <row r="34" spans="1:7" ht="24" customHeight="1" x14ac:dyDescent="0.25">
      <c r="A34" s="183" t="s">
        <v>16</v>
      </c>
      <c r="B34" s="184"/>
      <c r="C34" s="172">
        <f>SUM(C28:G33)</f>
        <v>110500</v>
      </c>
      <c r="D34" s="173"/>
      <c r="E34" s="173"/>
      <c r="F34" s="173"/>
      <c r="G34" s="174"/>
    </row>
    <row r="35" spans="1:7" ht="22.5" customHeight="1" x14ac:dyDescent="0.25">
      <c r="A35" s="169" t="s">
        <v>32</v>
      </c>
      <c r="B35" s="169"/>
      <c r="C35" s="169"/>
      <c r="D35" s="169"/>
      <c r="E35" s="169"/>
      <c r="F35" s="169"/>
      <c r="G35" s="169"/>
    </row>
    <row r="36" spans="1:7" ht="22.5" customHeight="1" x14ac:dyDescent="0.25">
      <c r="A36" s="162" t="s">
        <v>0</v>
      </c>
      <c r="B36" s="162"/>
      <c r="C36" s="162"/>
      <c r="D36" s="162"/>
      <c r="E36" s="162"/>
      <c r="F36" s="162"/>
      <c r="G36" s="162"/>
    </row>
    <row r="37" spans="1:7" ht="22.5" customHeight="1" x14ac:dyDescent="0.25">
      <c r="A37" s="166" t="s">
        <v>1</v>
      </c>
      <c r="B37" s="166" t="s">
        <v>2</v>
      </c>
      <c r="C37" s="168" t="s">
        <v>3</v>
      </c>
      <c r="D37" s="168"/>
      <c r="E37" s="168"/>
      <c r="F37" s="168"/>
      <c r="G37" s="168"/>
    </row>
    <row r="38" spans="1:7" ht="22.5" customHeight="1" x14ac:dyDescent="0.25">
      <c r="A38" s="166"/>
      <c r="B38" s="167"/>
      <c r="C38" s="2" t="s">
        <v>4</v>
      </c>
      <c r="D38" s="2" t="s">
        <v>5</v>
      </c>
      <c r="E38" s="2" t="s">
        <v>6</v>
      </c>
      <c r="F38" s="4" t="s">
        <v>7</v>
      </c>
      <c r="G38" s="4" t="s">
        <v>8</v>
      </c>
    </row>
    <row r="39" spans="1:7" ht="22.5" customHeight="1" x14ac:dyDescent="0.25">
      <c r="A39" s="170" t="s">
        <v>142</v>
      </c>
      <c r="B39" s="171"/>
      <c r="C39" s="6"/>
      <c r="D39" s="6"/>
      <c r="E39" s="6"/>
      <c r="F39" s="6"/>
      <c r="G39" s="6"/>
    </row>
    <row r="40" spans="1:7" ht="22.5" customHeight="1" x14ac:dyDescent="0.25">
      <c r="A40" s="180">
        <v>1</v>
      </c>
      <c r="B40" s="33" t="s">
        <v>33</v>
      </c>
      <c r="C40" s="177">
        <v>3000</v>
      </c>
      <c r="D40" s="30"/>
      <c r="E40" s="30"/>
      <c r="F40" s="18"/>
      <c r="G40" s="18"/>
    </row>
    <row r="41" spans="1:7" ht="22.5" customHeight="1" x14ac:dyDescent="0.25">
      <c r="A41" s="181"/>
      <c r="B41" s="34" t="s">
        <v>35</v>
      </c>
      <c r="C41" s="179"/>
      <c r="D41" s="31"/>
      <c r="E41" s="31"/>
      <c r="F41" s="20"/>
      <c r="G41" s="20"/>
    </row>
    <row r="42" spans="1:7" ht="22.5" customHeight="1" x14ac:dyDescent="0.25">
      <c r="A42" s="5">
        <v>2</v>
      </c>
      <c r="B42" s="16" t="s">
        <v>37</v>
      </c>
      <c r="C42" s="6">
        <v>3000</v>
      </c>
      <c r="D42" s="6"/>
      <c r="E42" s="6"/>
      <c r="F42" s="10"/>
      <c r="G42" s="10"/>
    </row>
    <row r="43" spans="1:7" ht="22.5" customHeight="1" x14ac:dyDescent="0.25">
      <c r="A43" s="5">
        <v>3</v>
      </c>
      <c r="B43" s="16" t="s">
        <v>34</v>
      </c>
      <c r="C43" s="6">
        <v>4500</v>
      </c>
      <c r="D43" s="6"/>
      <c r="E43" s="6"/>
      <c r="F43" s="10"/>
      <c r="G43" s="10"/>
    </row>
    <row r="44" spans="1:7" ht="22.5" customHeight="1" x14ac:dyDescent="0.25">
      <c r="A44" s="180">
        <v>4</v>
      </c>
      <c r="B44" s="33" t="s">
        <v>36</v>
      </c>
      <c r="C44" s="30"/>
      <c r="D44" s="177">
        <v>100000</v>
      </c>
      <c r="E44" s="30"/>
      <c r="F44" s="18"/>
      <c r="G44" s="18"/>
    </row>
    <row r="45" spans="1:7" ht="22.5" customHeight="1" x14ac:dyDescent="0.25">
      <c r="A45" s="181"/>
      <c r="B45" s="34" t="s">
        <v>38</v>
      </c>
      <c r="C45" s="31"/>
      <c r="D45" s="179"/>
      <c r="E45" s="31"/>
      <c r="F45" s="20"/>
      <c r="G45" s="20"/>
    </row>
    <row r="46" spans="1:7" ht="22.5" customHeight="1" x14ac:dyDescent="0.25">
      <c r="A46" s="183" t="s">
        <v>16</v>
      </c>
      <c r="B46" s="184"/>
      <c r="C46" s="172">
        <f>SUM(C40:G45)</f>
        <v>110500</v>
      </c>
      <c r="D46" s="173"/>
      <c r="E46" s="173"/>
      <c r="F46" s="173"/>
      <c r="G46" s="174"/>
    </row>
    <row r="47" spans="1:7" ht="22.5" customHeight="1" x14ac:dyDescent="0.25">
      <c r="A47" s="170" t="s">
        <v>143</v>
      </c>
      <c r="B47" s="171"/>
      <c r="C47" s="6"/>
      <c r="D47" s="6"/>
      <c r="E47" s="6"/>
      <c r="F47" s="6"/>
      <c r="G47" s="6"/>
    </row>
    <row r="48" spans="1:7" ht="22.5" customHeight="1" x14ac:dyDescent="0.25">
      <c r="A48" s="180">
        <v>1</v>
      </c>
      <c r="B48" s="33" t="s">
        <v>33</v>
      </c>
      <c r="C48" s="177">
        <v>2000</v>
      </c>
      <c r="D48" s="30"/>
      <c r="E48" s="30"/>
      <c r="F48" s="18"/>
      <c r="G48" s="18"/>
    </row>
    <row r="49" spans="1:7" ht="22.5" customHeight="1" x14ac:dyDescent="0.25">
      <c r="A49" s="181"/>
      <c r="B49" s="34" t="s">
        <v>35</v>
      </c>
      <c r="C49" s="179"/>
      <c r="D49" s="31"/>
      <c r="E49" s="31"/>
      <c r="F49" s="20"/>
      <c r="G49" s="20"/>
    </row>
    <row r="50" spans="1:7" ht="22.5" customHeight="1" x14ac:dyDescent="0.25">
      <c r="A50" s="5">
        <v>2</v>
      </c>
      <c r="B50" s="16" t="s">
        <v>37</v>
      </c>
      <c r="C50" s="6">
        <v>2000</v>
      </c>
      <c r="D50" s="6"/>
      <c r="E50" s="6"/>
      <c r="F50" s="10"/>
      <c r="G50" s="10"/>
    </row>
    <row r="51" spans="1:7" ht="22.5" customHeight="1" x14ac:dyDescent="0.25">
      <c r="A51" s="5">
        <v>3</v>
      </c>
      <c r="B51" s="16" t="s">
        <v>34</v>
      </c>
      <c r="C51" s="6">
        <v>3000</v>
      </c>
      <c r="D51" s="6"/>
      <c r="E51" s="6"/>
      <c r="F51" s="10"/>
      <c r="G51" s="10"/>
    </row>
    <row r="52" spans="1:7" ht="22.5" customHeight="1" x14ac:dyDescent="0.25">
      <c r="A52" s="180">
        <v>4</v>
      </c>
      <c r="B52" s="33" t="s">
        <v>36</v>
      </c>
      <c r="C52" s="115"/>
      <c r="D52" s="177">
        <v>64000</v>
      </c>
      <c r="E52" s="115"/>
      <c r="F52" s="69"/>
      <c r="G52" s="69"/>
    </row>
    <row r="53" spans="1:7" ht="22.5" customHeight="1" x14ac:dyDescent="0.25">
      <c r="A53" s="181"/>
      <c r="B53" s="34" t="s">
        <v>38</v>
      </c>
      <c r="C53" s="116"/>
      <c r="D53" s="179"/>
      <c r="E53" s="116"/>
      <c r="F53" s="76"/>
      <c r="G53" s="76"/>
    </row>
    <row r="54" spans="1:7" ht="22.5" customHeight="1" x14ac:dyDescent="0.25">
      <c r="A54" s="183" t="s">
        <v>16</v>
      </c>
      <c r="B54" s="184"/>
      <c r="C54" s="172">
        <f>SUM(C48:G53)</f>
        <v>71000</v>
      </c>
      <c r="D54" s="173"/>
      <c r="E54" s="173"/>
      <c r="F54" s="173"/>
      <c r="G54" s="174"/>
    </row>
    <row r="55" spans="1:7" ht="22.5" customHeight="1" x14ac:dyDescent="0.25">
      <c r="A55" s="170" t="s">
        <v>144</v>
      </c>
      <c r="B55" s="171"/>
      <c r="C55" s="6"/>
      <c r="D55" s="6"/>
      <c r="E55" s="6"/>
      <c r="F55" s="6"/>
      <c r="G55" s="6"/>
    </row>
    <row r="56" spans="1:7" ht="22.5" customHeight="1" x14ac:dyDescent="0.25">
      <c r="A56" s="180">
        <v>1</v>
      </c>
      <c r="B56" s="33" t="s">
        <v>33</v>
      </c>
      <c r="C56" s="72">
        <v>2000</v>
      </c>
      <c r="D56" s="72"/>
      <c r="E56" s="72"/>
      <c r="F56" s="69"/>
      <c r="G56" s="69"/>
    </row>
    <row r="57" spans="1:7" ht="22.5" customHeight="1" x14ac:dyDescent="0.25">
      <c r="A57" s="181"/>
      <c r="B57" s="34" t="s">
        <v>35</v>
      </c>
      <c r="C57" s="73"/>
      <c r="D57" s="73"/>
      <c r="E57" s="73"/>
      <c r="F57" s="70"/>
      <c r="G57" s="70"/>
    </row>
    <row r="58" spans="1:7" ht="22.5" customHeight="1" x14ac:dyDescent="0.25">
      <c r="A58" s="5">
        <v>2</v>
      </c>
      <c r="B58" s="16" t="s">
        <v>37</v>
      </c>
      <c r="C58" s="6">
        <v>2000</v>
      </c>
      <c r="D58" s="6"/>
      <c r="E58" s="6"/>
      <c r="F58" s="10"/>
      <c r="G58" s="10"/>
    </row>
    <row r="59" spans="1:7" ht="22.5" customHeight="1" x14ac:dyDescent="0.25">
      <c r="A59" s="5">
        <v>3</v>
      </c>
      <c r="B59" s="16" t="s">
        <v>34</v>
      </c>
      <c r="C59" s="6">
        <v>3000</v>
      </c>
      <c r="D59" s="6"/>
      <c r="E59" s="6"/>
      <c r="F59" s="10"/>
      <c r="G59" s="10"/>
    </row>
    <row r="60" spans="1:7" ht="22.5" customHeight="1" x14ac:dyDescent="0.25">
      <c r="A60" s="180">
        <v>4</v>
      </c>
      <c r="B60" s="33" t="s">
        <v>36</v>
      </c>
      <c r="C60" s="30"/>
      <c r="D60" s="177">
        <v>65600</v>
      </c>
      <c r="E60" s="30"/>
      <c r="F60" s="18"/>
      <c r="G60" s="18"/>
    </row>
    <row r="61" spans="1:7" ht="22.5" customHeight="1" x14ac:dyDescent="0.25">
      <c r="A61" s="181"/>
      <c r="B61" s="34" t="s">
        <v>38</v>
      </c>
      <c r="C61" s="31"/>
      <c r="D61" s="179"/>
      <c r="E61" s="31"/>
      <c r="F61" s="20"/>
      <c r="G61" s="20"/>
    </row>
    <row r="62" spans="1:7" ht="22.5" customHeight="1" x14ac:dyDescent="0.25">
      <c r="A62" s="183" t="s">
        <v>16</v>
      </c>
      <c r="B62" s="184"/>
      <c r="C62" s="172">
        <f>SUM(C56:G61)</f>
        <v>72600</v>
      </c>
      <c r="D62" s="173"/>
      <c r="E62" s="173"/>
      <c r="F62" s="173"/>
      <c r="G62" s="174"/>
    </row>
    <row r="63" spans="1:7" ht="22.5" customHeight="1" x14ac:dyDescent="0.25">
      <c r="A63" s="170" t="s">
        <v>145</v>
      </c>
      <c r="B63" s="171"/>
      <c r="C63" s="6"/>
      <c r="D63" s="6"/>
      <c r="E63" s="6"/>
      <c r="F63" s="6"/>
      <c r="G63" s="6"/>
    </row>
    <row r="64" spans="1:7" ht="22.5" customHeight="1" x14ac:dyDescent="0.25">
      <c r="A64" s="136">
        <v>1</v>
      </c>
      <c r="B64" s="33" t="s">
        <v>196</v>
      </c>
      <c r="C64" s="135">
        <v>1000</v>
      </c>
      <c r="D64" s="135"/>
      <c r="E64" s="135"/>
      <c r="F64" s="135"/>
      <c r="G64" s="135"/>
    </row>
    <row r="65" spans="1:7" ht="22.5" customHeight="1" x14ac:dyDescent="0.25">
      <c r="A65" s="180">
        <v>2</v>
      </c>
      <c r="B65" s="33" t="s">
        <v>33</v>
      </c>
      <c r="C65" s="177">
        <v>21000</v>
      </c>
      <c r="D65" s="30"/>
      <c r="E65" s="30"/>
      <c r="F65" s="30"/>
      <c r="G65" s="30"/>
    </row>
    <row r="66" spans="1:7" ht="22.5" customHeight="1" x14ac:dyDescent="0.25">
      <c r="A66" s="181"/>
      <c r="B66" s="24" t="s">
        <v>51</v>
      </c>
      <c r="C66" s="179"/>
      <c r="D66" s="31"/>
      <c r="E66" s="31"/>
      <c r="F66" s="31"/>
      <c r="G66" s="31"/>
    </row>
    <row r="67" spans="1:7" ht="22.5" customHeight="1" x14ac:dyDescent="0.25">
      <c r="A67" s="11">
        <v>3</v>
      </c>
      <c r="B67" s="41" t="s">
        <v>52</v>
      </c>
      <c r="C67" s="6">
        <v>2000</v>
      </c>
      <c r="D67" s="6"/>
      <c r="E67" s="6"/>
      <c r="F67" s="6"/>
      <c r="G67" s="6"/>
    </row>
    <row r="68" spans="1:7" ht="22.5" customHeight="1" x14ac:dyDescent="0.25">
      <c r="A68" s="11">
        <v>4</v>
      </c>
      <c r="B68" s="16" t="s">
        <v>53</v>
      </c>
      <c r="C68" s="6">
        <v>6000</v>
      </c>
      <c r="D68" s="6"/>
      <c r="E68" s="6"/>
      <c r="F68" s="6"/>
      <c r="G68" s="6"/>
    </row>
    <row r="69" spans="1:7" ht="22.5" customHeight="1" x14ac:dyDescent="0.25">
      <c r="A69" s="180">
        <v>5</v>
      </c>
      <c r="B69" s="15" t="s">
        <v>36</v>
      </c>
      <c r="C69" s="30"/>
      <c r="D69" s="177">
        <v>250000</v>
      </c>
      <c r="E69" s="30"/>
      <c r="F69" s="30"/>
      <c r="G69" s="30"/>
    </row>
    <row r="70" spans="1:7" ht="22.5" customHeight="1" x14ac:dyDescent="0.25">
      <c r="A70" s="181"/>
      <c r="B70" s="24" t="s">
        <v>54</v>
      </c>
      <c r="C70" s="31"/>
      <c r="D70" s="179"/>
      <c r="E70" s="31"/>
      <c r="F70" s="31"/>
      <c r="G70" s="31"/>
    </row>
    <row r="71" spans="1:7" ht="22.5" customHeight="1" x14ac:dyDescent="0.25">
      <c r="A71" s="183" t="s">
        <v>16</v>
      </c>
      <c r="B71" s="184"/>
      <c r="C71" s="172">
        <f>SUM(C64:G70)</f>
        <v>280000</v>
      </c>
      <c r="D71" s="173"/>
      <c r="E71" s="173"/>
      <c r="F71" s="173"/>
      <c r="G71" s="174"/>
    </row>
    <row r="72" spans="1:7" ht="25.5" customHeight="1" x14ac:dyDescent="0.25">
      <c r="A72" s="169" t="s">
        <v>32</v>
      </c>
      <c r="B72" s="169"/>
      <c r="C72" s="169"/>
      <c r="D72" s="169"/>
      <c r="E72" s="169"/>
      <c r="F72" s="169"/>
      <c r="G72" s="169"/>
    </row>
    <row r="73" spans="1:7" ht="25.5" customHeight="1" x14ac:dyDescent="0.25">
      <c r="A73" s="162" t="s">
        <v>0</v>
      </c>
      <c r="B73" s="162"/>
      <c r="C73" s="162"/>
      <c r="D73" s="162"/>
      <c r="E73" s="162"/>
      <c r="F73" s="162"/>
      <c r="G73" s="162"/>
    </row>
    <row r="74" spans="1:7" ht="25.5" customHeight="1" x14ac:dyDescent="0.25">
      <c r="A74" s="166" t="s">
        <v>1</v>
      </c>
      <c r="B74" s="166" t="s">
        <v>2</v>
      </c>
      <c r="C74" s="168" t="s">
        <v>3</v>
      </c>
      <c r="D74" s="168"/>
      <c r="E74" s="168"/>
      <c r="F74" s="168"/>
      <c r="G74" s="168"/>
    </row>
    <row r="75" spans="1:7" ht="25.5" customHeight="1" x14ac:dyDescent="0.25">
      <c r="A75" s="166"/>
      <c r="B75" s="167"/>
      <c r="C75" s="2" t="s">
        <v>4</v>
      </c>
      <c r="D75" s="2" t="s">
        <v>5</v>
      </c>
      <c r="E75" s="2" t="s">
        <v>6</v>
      </c>
      <c r="F75" s="4" t="s">
        <v>7</v>
      </c>
      <c r="G75" s="4" t="s">
        <v>8</v>
      </c>
    </row>
    <row r="76" spans="1:7" ht="25.5" customHeight="1" x14ac:dyDescent="0.25">
      <c r="A76" s="185" t="s">
        <v>146</v>
      </c>
      <c r="B76" s="186"/>
      <c r="C76" s="30"/>
      <c r="D76" s="30"/>
      <c r="E76" s="30"/>
      <c r="F76" s="30"/>
      <c r="G76" s="30"/>
    </row>
    <row r="77" spans="1:7" ht="25.5" customHeight="1" x14ac:dyDescent="0.25">
      <c r="A77" s="187" t="s">
        <v>45</v>
      </c>
      <c r="B77" s="188"/>
      <c r="C77" s="31"/>
      <c r="D77" s="31"/>
      <c r="E77" s="31"/>
      <c r="F77" s="31"/>
      <c r="G77" s="31"/>
    </row>
    <row r="78" spans="1:7" ht="25.5" customHeight="1" x14ac:dyDescent="0.25">
      <c r="A78" s="180">
        <v>1</v>
      </c>
      <c r="B78" s="33" t="s">
        <v>41</v>
      </c>
      <c r="C78" s="177">
        <v>30000</v>
      </c>
      <c r="D78" s="30"/>
      <c r="E78" s="30"/>
      <c r="F78" s="18"/>
      <c r="G78" s="18"/>
    </row>
    <row r="79" spans="1:7" ht="25.5" customHeight="1" x14ac:dyDescent="0.25">
      <c r="A79" s="182"/>
      <c r="B79" s="37" t="s">
        <v>39</v>
      </c>
      <c r="C79" s="178"/>
      <c r="D79" s="38"/>
      <c r="E79" s="38"/>
      <c r="F79" s="19"/>
      <c r="G79" s="19"/>
    </row>
    <row r="80" spans="1:7" ht="25.5" customHeight="1" x14ac:dyDescent="0.25">
      <c r="A80" s="182"/>
      <c r="B80" s="37" t="s">
        <v>40</v>
      </c>
      <c r="C80" s="178"/>
      <c r="D80" s="38"/>
      <c r="E80" s="38"/>
      <c r="F80" s="19"/>
      <c r="G80" s="19"/>
    </row>
    <row r="81" spans="1:7" ht="25.5" customHeight="1" x14ac:dyDescent="0.25">
      <c r="A81" s="182"/>
      <c r="B81" s="37" t="s">
        <v>42</v>
      </c>
      <c r="C81" s="178"/>
      <c r="D81" s="38"/>
      <c r="E81" s="38"/>
      <c r="F81" s="19"/>
      <c r="G81" s="19"/>
    </row>
    <row r="82" spans="1:7" ht="25.5" customHeight="1" x14ac:dyDescent="0.25">
      <c r="A82" s="181"/>
      <c r="B82" s="39" t="s">
        <v>43</v>
      </c>
      <c r="C82" s="179"/>
      <c r="D82" s="31"/>
      <c r="E82" s="31"/>
      <c r="F82" s="20"/>
      <c r="G82" s="20"/>
    </row>
    <row r="83" spans="1:7" ht="25.5" customHeight="1" x14ac:dyDescent="0.25">
      <c r="A83" s="5">
        <v>2</v>
      </c>
      <c r="B83" s="16" t="s">
        <v>44</v>
      </c>
      <c r="C83" s="6">
        <v>6000</v>
      </c>
      <c r="D83" s="6"/>
      <c r="E83" s="6"/>
      <c r="F83" s="10"/>
      <c r="G83" s="10"/>
    </row>
    <row r="84" spans="1:7" ht="25.5" customHeight="1" x14ac:dyDescent="0.25">
      <c r="A84" s="180">
        <v>3</v>
      </c>
      <c r="B84" s="33" t="s">
        <v>36</v>
      </c>
      <c r="C84" s="30"/>
      <c r="D84" s="177">
        <v>750000</v>
      </c>
      <c r="E84" s="30"/>
      <c r="F84" s="18"/>
      <c r="G84" s="18"/>
    </row>
    <row r="85" spans="1:7" ht="25.5" customHeight="1" x14ac:dyDescent="0.25">
      <c r="A85" s="182"/>
      <c r="B85" s="43" t="s">
        <v>45</v>
      </c>
      <c r="C85" s="38"/>
      <c r="D85" s="178"/>
      <c r="E85" s="38"/>
      <c r="F85" s="19"/>
      <c r="G85" s="19"/>
    </row>
    <row r="86" spans="1:7" ht="25.5" customHeight="1" x14ac:dyDescent="0.25">
      <c r="A86" s="182"/>
      <c r="B86" s="43" t="s">
        <v>46</v>
      </c>
      <c r="C86" s="38"/>
      <c r="D86" s="178"/>
      <c r="E86" s="38"/>
      <c r="F86" s="19"/>
      <c r="G86" s="19"/>
    </row>
    <row r="87" spans="1:7" ht="25.5" customHeight="1" x14ac:dyDescent="0.25">
      <c r="A87" s="181"/>
      <c r="B87" s="34" t="s">
        <v>47</v>
      </c>
      <c r="C87" s="31"/>
      <c r="D87" s="179"/>
      <c r="E87" s="31"/>
      <c r="F87" s="20"/>
      <c r="G87" s="20"/>
    </row>
    <row r="88" spans="1:7" ht="25.5" customHeight="1" x14ac:dyDescent="0.25">
      <c r="A88" s="180">
        <v>4</v>
      </c>
      <c r="B88" s="33" t="s">
        <v>36</v>
      </c>
      <c r="C88" s="30"/>
      <c r="D88" s="177">
        <v>75000</v>
      </c>
      <c r="E88" s="30"/>
      <c r="F88" s="18"/>
      <c r="G88" s="18"/>
    </row>
    <row r="89" spans="1:7" ht="25.5" customHeight="1" x14ac:dyDescent="0.25">
      <c r="A89" s="182"/>
      <c r="B89" s="43" t="s">
        <v>48</v>
      </c>
      <c r="C89" s="38"/>
      <c r="D89" s="178"/>
      <c r="E89" s="38"/>
      <c r="F89" s="19"/>
      <c r="G89" s="19"/>
    </row>
    <row r="90" spans="1:7" ht="25.5" customHeight="1" x14ac:dyDescent="0.25">
      <c r="A90" s="182"/>
      <c r="B90" s="43" t="s">
        <v>49</v>
      </c>
      <c r="C90" s="38"/>
      <c r="D90" s="178"/>
      <c r="E90" s="38"/>
      <c r="F90" s="19"/>
      <c r="G90" s="19"/>
    </row>
    <row r="91" spans="1:7" ht="25.5" customHeight="1" x14ac:dyDescent="0.25">
      <c r="A91" s="181"/>
      <c r="B91" s="44" t="s">
        <v>50</v>
      </c>
      <c r="C91" s="31"/>
      <c r="D91" s="179"/>
      <c r="E91" s="31"/>
      <c r="F91" s="20"/>
      <c r="G91" s="20"/>
    </row>
    <row r="92" spans="1:7" ht="25.5" customHeight="1" x14ac:dyDescent="0.25">
      <c r="A92" s="66"/>
      <c r="B92" s="71" t="s">
        <v>16</v>
      </c>
      <c r="C92" s="172">
        <f>SUM(C78:G91)</f>
        <v>861000</v>
      </c>
      <c r="D92" s="173"/>
      <c r="E92" s="173"/>
      <c r="F92" s="173"/>
      <c r="G92" s="174"/>
    </row>
    <row r="93" spans="1:7" ht="25.5" customHeight="1" thickBot="1" x14ac:dyDescent="0.3">
      <c r="A93" s="56"/>
      <c r="B93" s="57" t="s">
        <v>11</v>
      </c>
      <c r="C93" s="163">
        <f>C10+C18+C26+C34+C46+C54+C62+C71+C92</f>
        <v>1859100</v>
      </c>
      <c r="D93" s="164"/>
      <c r="E93" s="164"/>
      <c r="F93" s="164"/>
      <c r="G93" s="165"/>
    </row>
    <row r="94" spans="1:7" ht="21.75" thickTop="1" x14ac:dyDescent="0.25"/>
  </sheetData>
  <mergeCells count="77">
    <mergeCell ref="C93:G93"/>
    <mergeCell ref="A5:B5"/>
    <mergeCell ref="A10:B10"/>
    <mergeCell ref="C10:G10"/>
    <mergeCell ref="A11:B11"/>
    <mergeCell ref="A18:B18"/>
    <mergeCell ref="C18:G18"/>
    <mergeCell ref="A19:B19"/>
    <mergeCell ref="A26:B26"/>
    <mergeCell ref="C26:G26"/>
    <mergeCell ref="A55:B55"/>
    <mergeCell ref="C62:G62"/>
    <mergeCell ref="A39:B39"/>
    <mergeCell ref="A46:B46"/>
    <mergeCell ref="C46:G46"/>
    <mergeCell ref="A47:B47"/>
    <mergeCell ref="C92:G92"/>
    <mergeCell ref="A77:B77"/>
    <mergeCell ref="A62:B62"/>
    <mergeCell ref="A63:B63"/>
    <mergeCell ref="D60:D61"/>
    <mergeCell ref="D88:D91"/>
    <mergeCell ref="A84:A87"/>
    <mergeCell ref="A88:A91"/>
    <mergeCell ref="A1:G1"/>
    <mergeCell ref="A2:G2"/>
    <mergeCell ref="A35:G35"/>
    <mergeCell ref="A36:G36"/>
    <mergeCell ref="A37:A38"/>
    <mergeCell ref="B37:B38"/>
    <mergeCell ref="C37:G37"/>
    <mergeCell ref="A34:B34"/>
    <mergeCell ref="C34:G34"/>
    <mergeCell ref="A27:B27"/>
    <mergeCell ref="A3:A4"/>
    <mergeCell ref="B3:B4"/>
    <mergeCell ref="C3:G3"/>
    <mergeCell ref="D8:D9"/>
    <mergeCell ref="C12:C13"/>
    <mergeCell ref="D16:D17"/>
    <mergeCell ref="C20:C21"/>
    <mergeCell ref="D24:D25"/>
    <mergeCell ref="C28:C29"/>
    <mergeCell ref="D32:D33"/>
    <mergeCell ref="C40:C41"/>
    <mergeCell ref="D44:D45"/>
    <mergeCell ref="C65:C66"/>
    <mergeCell ref="D69:D70"/>
    <mergeCell ref="C78:C82"/>
    <mergeCell ref="D84:D87"/>
    <mergeCell ref="A72:G72"/>
    <mergeCell ref="A73:G73"/>
    <mergeCell ref="A74:A75"/>
    <mergeCell ref="B74:B75"/>
    <mergeCell ref="C74:G74"/>
    <mergeCell ref="A71:B71"/>
    <mergeCell ref="C71:G71"/>
    <mergeCell ref="C48:C49"/>
    <mergeCell ref="A54:B54"/>
    <mergeCell ref="C54:G54"/>
    <mergeCell ref="A76:B76"/>
    <mergeCell ref="A12:A13"/>
    <mergeCell ref="A16:A17"/>
    <mergeCell ref="A20:A21"/>
    <mergeCell ref="A24:A25"/>
    <mergeCell ref="A28:A29"/>
    <mergeCell ref="A32:A33"/>
    <mergeCell ref="A40:A41"/>
    <mergeCell ref="A44:A45"/>
    <mergeCell ref="A48:A49"/>
    <mergeCell ref="A52:A53"/>
    <mergeCell ref="D52:D53"/>
    <mergeCell ref="A60:A61"/>
    <mergeCell ref="A65:A66"/>
    <mergeCell ref="A69:A70"/>
    <mergeCell ref="A78:A82"/>
    <mergeCell ref="A56:A57"/>
  </mergeCells>
  <pageMargins left="0.25" right="0.25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opLeftCell="A81" workbookViewId="0">
      <selection activeCell="C104" sqref="C104:G104"/>
    </sheetView>
  </sheetViews>
  <sheetFormatPr defaultRowHeight="22.5" customHeight="1" x14ac:dyDescent="0.25"/>
  <cols>
    <col min="1" max="1" width="5.85546875" style="1" customWidth="1"/>
    <col min="2" max="2" width="30.28515625" style="1" customWidth="1"/>
    <col min="3" max="3" width="13.140625" style="12" customWidth="1"/>
    <col min="4" max="4" width="10.140625" style="12" bestFit="1" customWidth="1"/>
    <col min="5" max="5" width="13.140625" style="12" customWidth="1"/>
    <col min="6" max="6" width="11.5703125" style="12" customWidth="1"/>
    <col min="7" max="7" width="14.28515625" style="12" customWidth="1"/>
    <col min="8" max="8" width="9.140625" style="1" customWidth="1"/>
    <col min="9" max="16384" width="9.140625" style="1"/>
  </cols>
  <sheetData>
    <row r="1" spans="1:7" ht="22.5" customHeight="1" x14ac:dyDescent="0.25">
      <c r="A1" s="169" t="s">
        <v>68</v>
      </c>
      <c r="B1" s="169"/>
      <c r="C1" s="169"/>
      <c r="D1" s="169"/>
      <c r="E1" s="169"/>
      <c r="F1" s="169"/>
      <c r="G1" s="169"/>
    </row>
    <row r="2" spans="1:7" ht="22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2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2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22.5" customHeight="1" x14ac:dyDescent="0.25">
      <c r="A5" s="170" t="s">
        <v>149</v>
      </c>
      <c r="B5" s="171"/>
      <c r="C5" s="18"/>
      <c r="D5" s="18"/>
      <c r="E5" s="18"/>
      <c r="F5" s="9"/>
      <c r="G5" s="10"/>
    </row>
    <row r="6" spans="1:7" ht="22.5" customHeight="1" x14ac:dyDescent="0.25">
      <c r="A6" s="5">
        <v>1</v>
      </c>
      <c r="B6" s="15" t="s">
        <v>55</v>
      </c>
      <c r="C6" s="18"/>
      <c r="D6" s="18"/>
      <c r="E6" s="18">
        <v>10000</v>
      </c>
      <c r="F6" s="9"/>
      <c r="G6" s="10"/>
    </row>
    <row r="7" spans="1:7" ht="22.5" customHeight="1" x14ac:dyDescent="0.25">
      <c r="A7" s="5">
        <v>2</v>
      </c>
      <c r="B7" s="15" t="s">
        <v>56</v>
      </c>
      <c r="C7" s="18"/>
      <c r="D7" s="18"/>
      <c r="E7" s="18">
        <v>5000</v>
      </c>
      <c r="F7" s="9"/>
      <c r="G7" s="10"/>
    </row>
    <row r="8" spans="1:7" ht="22.5" customHeight="1" x14ac:dyDescent="0.25">
      <c r="A8" s="66"/>
      <c r="B8" s="71" t="s">
        <v>16</v>
      </c>
      <c r="C8" s="191">
        <f>SUM(C5:G7)</f>
        <v>15000</v>
      </c>
      <c r="D8" s="192"/>
      <c r="E8" s="192"/>
      <c r="F8" s="192"/>
      <c r="G8" s="193"/>
    </row>
    <row r="9" spans="1:7" ht="22.5" customHeight="1" x14ac:dyDescent="0.25">
      <c r="A9" s="170" t="s">
        <v>150</v>
      </c>
      <c r="B9" s="171"/>
      <c r="C9" s="18"/>
      <c r="D9" s="18"/>
      <c r="E9" s="18"/>
      <c r="F9" s="9"/>
      <c r="G9" s="10"/>
    </row>
    <row r="10" spans="1:7" ht="22.5" customHeight="1" x14ac:dyDescent="0.25">
      <c r="A10" s="180">
        <v>1</v>
      </c>
      <c r="B10" s="15" t="s">
        <v>9</v>
      </c>
      <c r="C10" s="194">
        <v>20000</v>
      </c>
      <c r="D10" s="18"/>
      <c r="E10" s="18"/>
      <c r="F10" s="27"/>
      <c r="G10" s="18"/>
    </row>
    <row r="11" spans="1:7" ht="22.5" customHeight="1" x14ac:dyDescent="0.25">
      <c r="A11" s="181"/>
      <c r="B11" s="24" t="s">
        <v>57</v>
      </c>
      <c r="C11" s="195"/>
      <c r="D11" s="20"/>
      <c r="E11" s="20"/>
      <c r="F11" s="28"/>
      <c r="G11" s="20"/>
    </row>
    <row r="12" spans="1:7" ht="22.5" customHeight="1" x14ac:dyDescent="0.25">
      <c r="A12" s="180">
        <v>2</v>
      </c>
      <c r="B12" s="15" t="s">
        <v>58</v>
      </c>
      <c r="C12" s="194">
        <v>10000</v>
      </c>
      <c r="D12" s="18"/>
      <c r="E12" s="18"/>
      <c r="F12" s="27"/>
      <c r="G12" s="18"/>
    </row>
    <row r="13" spans="1:7" ht="22.5" customHeight="1" x14ac:dyDescent="0.25">
      <c r="A13" s="181"/>
      <c r="B13" s="24" t="s">
        <v>59</v>
      </c>
      <c r="C13" s="195"/>
      <c r="D13" s="20"/>
      <c r="E13" s="20"/>
      <c r="F13" s="28"/>
      <c r="G13" s="20"/>
    </row>
    <row r="14" spans="1:7" ht="22.5" customHeight="1" x14ac:dyDescent="0.25">
      <c r="A14" s="5">
        <v>3</v>
      </c>
      <c r="B14" s="15" t="s">
        <v>55</v>
      </c>
      <c r="C14" s="18"/>
      <c r="D14" s="18"/>
      <c r="E14" s="18">
        <v>40000</v>
      </c>
      <c r="F14" s="9"/>
      <c r="G14" s="10"/>
    </row>
    <row r="15" spans="1:7" ht="22.5" customHeight="1" x14ac:dyDescent="0.25">
      <c r="A15" s="5">
        <v>4</v>
      </c>
      <c r="B15" s="15" t="s">
        <v>56</v>
      </c>
      <c r="C15" s="18"/>
      <c r="D15" s="18"/>
      <c r="E15" s="18">
        <v>10000</v>
      </c>
      <c r="F15" s="9"/>
      <c r="G15" s="10"/>
    </row>
    <row r="16" spans="1:7" ht="22.5" customHeight="1" x14ac:dyDescent="0.25">
      <c r="A16" s="5">
        <v>5</v>
      </c>
      <c r="B16" s="15" t="s">
        <v>60</v>
      </c>
      <c r="C16" s="18"/>
      <c r="D16" s="18"/>
      <c r="E16" s="18">
        <v>5000</v>
      </c>
      <c r="F16" s="9"/>
      <c r="G16" s="10"/>
    </row>
    <row r="17" spans="1:7" ht="22.5" customHeight="1" x14ac:dyDescent="0.25">
      <c r="A17" s="66"/>
      <c r="B17" s="71" t="s">
        <v>16</v>
      </c>
      <c r="C17" s="191">
        <f>SUM(C10:G16)</f>
        <v>85000</v>
      </c>
      <c r="D17" s="192"/>
      <c r="E17" s="192"/>
      <c r="F17" s="192"/>
      <c r="G17" s="193"/>
    </row>
    <row r="18" spans="1:7" ht="22.5" customHeight="1" x14ac:dyDescent="0.25">
      <c r="A18" s="170" t="s">
        <v>151</v>
      </c>
      <c r="B18" s="171"/>
      <c r="C18" s="18"/>
      <c r="D18" s="18"/>
      <c r="E18" s="18"/>
      <c r="F18" s="9"/>
      <c r="G18" s="10"/>
    </row>
    <row r="19" spans="1:7" ht="22.5" customHeight="1" x14ac:dyDescent="0.25">
      <c r="A19" s="5">
        <v>1</v>
      </c>
      <c r="B19" s="15" t="s">
        <v>55</v>
      </c>
      <c r="C19" s="18"/>
      <c r="D19" s="18"/>
      <c r="E19" s="18">
        <v>30000</v>
      </c>
      <c r="F19" s="9"/>
      <c r="G19" s="10"/>
    </row>
    <row r="20" spans="1:7" ht="22.5" customHeight="1" x14ac:dyDescent="0.25">
      <c r="A20" s="5">
        <v>2</v>
      </c>
      <c r="B20" s="15" t="s">
        <v>56</v>
      </c>
      <c r="C20" s="18"/>
      <c r="D20" s="18"/>
      <c r="E20" s="18">
        <v>10000</v>
      </c>
      <c r="F20" s="9"/>
      <c r="G20" s="10"/>
    </row>
    <row r="21" spans="1:7" ht="22.5" customHeight="1" x14ac:dyDescent="0.25">
      <c r="A21" s="5">
        <v>3</v>
      </c>
      <c r="B21" s="15" t="s">
        <v>60</v>
      </c>
      <c r="C21" s="18"/>
      <c r="D21" s="18"/>
      <c r="E21" s="18">
        <v>5000</v>
      </c>
      <c r="F21" s="9"/>
      <c r="G21" s="10"/>
    </row>
    <row r="22" spans="1:7" ht="22.5" customHeight="1" x14ac:dyDescent="0.25">
      <c r="A22" s="66"/>
      <c r="B22" s="71" t="s">
        <v>16</v>
      </c>
      <c r="C22" s="191">
        <f>SUM(C18:G21)</f>
        <v>45000</v>
      </c>
      <c r="D22" s="192"/>
      <c r="E22" s="192"/>
      <c r="F22" s="192"/>
      <c r="G22" s="193"/>
    </row>
    <row r="23" spans="1:7" ht="22.5" customHeight="1" x14ac:dyDescent="0.25">
      <c r="A23" s="170" t="s">
        <v>152</v>
      </c>
      <c r="B23" s="171"/>
      <c r="C23" s="18"/>
      <c r="D23" s="18"/>
      <c r="E23" s="18"/>
      <c r="F23" s="9"/>
      <c r="G23" s="10"/>
    </row>
    <row r="24" spans="1:7" ht="22.5" customHeight="1" x14ac:dyDescent="0.25">
      <c r="A24" s="5">
        <v>1</v>
      </c>
      <c r="B24" s="15" t="s">
        <v>15</v>
      </c>
      <c r="C24" s="18">
        <v>10000</v>
      </c>
      <c r="D24" s="18"/>
      <c r="E24" s="18"/>
      <c r="F24" s="9"/>
      <c r="G24" s="10"/>
    </row>
    <row r="25" spans="1:7" ht="22.5" customHeight="1" x14ac:dyDescent="0.25">
      <c r="A25" s="5">
        <v>2</v>
      </c>
      <c r="B25" s="15" t="s">
        <v>55</v>
      </c>
      <c r="C25" s="18"/>
      <c r="D25" s="18"/>
      <c r="E25" s="18">
        <v>20000</v>
      </c>
      <c r="F25" s="9"/>
      <c r="G25" s="10"/>
    </row>
    <row r="26" spans="1:7" ht="22.5" customHeight="1" x14ac:dyDescent="0.25">
      <c r="A26" s="5">
        <v>3</v>
      </c>
      <c r="B26" s="15" t="s">
        <v>56</v>
      </c>
      <c r="C26" s="18"/>
      <c r="D26" s="18"/>
      <c r="E26" s="18">
        <v>5000</v>
      </c>
      <c r="F26" s="9"/>
      <c r="G26" s="10"/>
    </row>
    <row r="27" spans="1:7" ht="22.5" customHeight="1" x14ac:dyDescent="0.25">
      <c r="A27" s="5">
        <v>4</v>
      </c>
      <c r="B27" s="15" t="s">
        <v>60</v>
      </c>
      <c r="C27" s="18"/>
      <c r="D27" s="18"/>
      <c r="E27" s="18">
        <v>5000</v>
      </c>
      <c r="F27" s="9"/>
      <c r="G27" s="10"/>
    </row>
    <row r="28" spans="1:7" ht="22.5" customHeight="1" x14ac:dyDescent="0.25">
      <c r="A28" s="66"/>
      <c r="B28" s="71" t="s">
        <v>16</v>
      </c>
      <c r="C28" s="191">
        <f>SUM(C24:G27)</f>
        <v>40000</v>
      </c>
      <c r="D28" s="192"/>
      <c r="E28" s="192"/>
      <c r="F28" s="192"/>
      <c r="G28" s="193"/>
    </row>
    <row r="29" spans="1:7" ht="22.5" customHeight="1" x14ac:dyDescent="0.25">
      <c r="A29" s="170" t="s">
        <v>153</v>
      </c>
      <c r="B29" s="171"/>
      <c r="C29" s="6"/>
      <c r="D29" s="6"/>
      <c r="E29" s="6"/>
      <c r="F29" s="9"/>
      <c r="G29" s="10"/>
    </row>
    <row r="30" spans="1:7" ht="22.5" customHeight="1" x14ac:dyDescent="0.25">
      <c r="A30" s="5">
        <v>1</v>
      </c>
      <c r="B30" s="16" t="s">
        <v>15</v>
      </c>
      <c r="C30" s="6">
        <v>15000</v>
      </c>
      <c r="D30" s="6"/>
      <c r="E30" s="6"/>
      <c r="F30" s="9"/>
      <c r="G30" s="10"/>
    </row>
    <row r="31" spans="1:7" ht="22.5" customHeight="1" x14ac:dyDescent="0.25">
      <c r="A31" s="180">
        <v>2</v>
      </c>
      <c r="B31" s="15" t="s">
        <v>9</v>
      </c>
      <c r="C31" s="177">
        <v>20000</v>
      </c>
      <c r="D31" s="30"/>
      <c r="E31" s="30"/>
      <c r="F31" s="27"/>
      <c r="G31" s="18"/>
    </row>
    <row r="32" spans="1:7" ht="22.5" customHeight="1" x14ac:dyDescent="0.25">
      <c r="A32" s="181"/>
      <c r="B32" s="24" t="s">
        <v>57</v>
      </c>
      <c r="C32" s="179"/>
      <c r="D32" s="31"/>
      <c r="E32" s="31"/>
      <c r="F32" s="28"/>
      <c r="G32" s="20"/>
    </row>
    <row r="33" spans="1:7" ht="22.5" customHeight="1" x14ac:dyDescent="0.25">
      <c r="A33" s="180">
        <v>3</v>
      </c>
      <c r="B33" s="15" t="s">
        <v>58</v>
      </c>
      <c r="C33" s="177">
        <v>10000</v>
      </c>
      <c r="D33" s="30"/>
      <c r="E33" s="30"/>
      <c r="F33" s="27"/>
      <c r="G33" s="18"/>
    </row>
    <row r="34" spans="1:7" ht="22.5" customHeight="1" x14ac:dyDescent="0.25">
      <c r="A34" s="181"/>
      <c r="B34" s="24" t="s">
        <v>59</v>
      </c>
      <c r="C34" s="179"/>
      <c r="D34" s="31"/>
      <c r="E34" s="31"/>
      <c r="F34" s="28"/>
      <c r="G34" s="20"/>
    </row>
    <row r="35" spans="1:7" ht="22.5" customHeight="1" x14ac:dyDescent="0.25">
      <c r="A35" s="5">
        <v>4</v>
      </c>
      <c r="B35" s="15" t="s">
        <v>55</v>
      </c>
      <c r="C35" s="6"/>
      <c r="D35" s="6"/>
      <c r="E35" s="6">
        <v>90000</v>
      </c>
      <c r="F35" s="9"/>
      <c r="G35" s="10"/>
    </row>
    <row r="36" spans="1:7" ht="22.5" customHeight="1" x14ac:dyDescent="0.25">
      <c r="A36" s="5">
        <v>5</v>
      </c>
      <c r="B36" s="15" t="s">
        <v>56</v>
      </c>
      <c r="C36" s="6"/>
      <c r="D36" s="6"/>
      <c r="E36" s="6">
        <v>80000</v>
      </c>
      <c r="F36" s="9"/>
      <c r="G36" s="10"/>
    </row>
    <row r="37" spans="1:7" ht="22.5" customHeight="1" x14ac:dyDescent="0.25">
      <c r="A37" s="66"/>
      <c r="B37" s="71" t="s">
        <v>16</v>
      </c>
      <c r="C37" s="172">
        <f>SUM(C30:G36)</f>
        <v>215000</v>
      </c>
      <c r="D37" s="173"/>
      <c r="E37" s="173"/>
      <c r="F37" s="173"/>
      <c r="G37" s="174"/>
    </row>
    <row r="38" spans="1:7" ht="22.5" customHeight="1" x14ac:dyDescent="0.25">
      <c r="A38" s="169" t="s">
        <v>68</v>
      </c>
      <c r="B38" s="169"/>
      <c r="C38" s="169"/>
      <c r="D38" s="169"/>
      <c r="E38" s="169"/>
      <c r="F38" s="169"/>
      <c r="G38" s="169"/>
    </row>
    <row r="39" spans="1:7" ht="22.5" customHeight="1" x14ac:dyDescent="0.25">
      <c r="A39" s="162" t="s">
        <v>0</v>
      </c>
      <c r="B39" s="162"/>
      <c r="C39" s="162"/>
      <c r="D39" s="162"/>
      <c r="E39" s="162"/>
      <c r="F39" s="162"/>
      <c r="G39" s="162"/>
    </row>
    <row r="40" spans="1:7" ht="22.5" customHeight="1" x14ac:dyDescent="0.25">
      <c r="A40" s="166" t="s">
        <v>1</v>
      </c>
      <c r="B40" s="166" t="s">
        <v>2</v>
      </c>
      <c r="C40" s="168" t="s">
        <v>3</v>
      </c>
      <c r="D40" s="168"/>
      <c r="E40" s="168"/>
      <c r="F40" s="168"/>
      <c r="G40" s="168"/>
    </row>
    <row r="41" spans="1:7" ht="22.5" customHeight="1" x14ac:dyDescent="0.25">
      <c r="A41" s="166"/>
      <c r="B41" s="167"/>
      <c r="C41" s="2" t="s">
        <v>4</v>
      </c>
      <c r="D41" s="2" t="s">
        <v>5</v>
      </c>
      <c r="E41" s="2" t="s">
        <v>6</v>
      </c>
      <c r="F41" s="4" t="s">
        <v>7</v>
      </c>
      <c r="G41" s="4" t="s">
        <v>8</v>
      </c>
    </row>
    <row r="42" spans="1:7" ht="22.5" customHeight="1" x14ac:dyDescent="0.25">
      <c r="A42" s="170" t="s">
        <v>154</v>
      </c>
      <c r="B42" s="171"/>
      <c r="C42" s="2"/>
      <c r="D42" s="2"/>
      <c r="E42" s="2"/>
      <c r="F42" s="17"/>
      <c r="G42" s="2"/>
    </row>
    <row r="43" spans="1:7" ht="22.5" customHeight="1" x14ac:dyDescent="0.25">
      <c r="A43" s="180">
        <v>1</v>
      </c>
      <c r="B43" s="15" t="s">
        <v>9</v>
      </c>
      <c r="C43" s="177">
        <v>20000</v>
      </c>
      <c r="D43" s="30"/>
      <c r="E43" s="30"/>
      <c r="F43" s="27"/>
      <c r="G43" s="18"/>
    </row>
    <row r="44" spans="1:7" ht="22.5" customHeight="1" x14ac:dyDescent="0.25">
      <c r="A44" s="181"/>
      <c r="B44" s="34" t="s">
        <v>61</v>
      </c>
      <c r="C44" s="179"/>
      <c r="D44" s="31"/>
      <c r="E44" s="31"/>
      <c r="F44" s="28"/>
      <c r="G44" s="20"/>
    </row>
    <row r="45" spans="1:7" ht="22.5" customHeight="1" x14ac:dyDescent="0.25">
      <c r="A45" s="5">
        <v>2</v>
      </c>
      <c r="B45" s="15" t="s">
        <v>55</v>
      </c>
      <c r="C45" s="6"/>
      <c r="D45" s="6"/>
      <c r="E45" s="6">
        <v>30000</v>
      </c>
      <c r="F45" s="9"/>
      <c r="G45" s="10"/>
    </row>
    <row r="46" spans="1:7" ht="22.5" customHeight="1" x14ac:dyDescent="0.25">
      <c r="A46" s="5">
        <v>3</v>
      </c>
      <c r="B46" s="15" t="s">
        <v>56</v>
      </c>
      <c r="C46" s="6"/>
      <c r="D46" s="6"/>
      <c r="E46" s="6">
        <v>10000</v>
      </c>
      <c r="F46" s="9"/>
      <c r="G46" s="10"/>
    </row>
    <row r="47" spans="1:7" ht="22.5" customHeight="1" x14ac:dyDescent="0.25">
      <c r="A47" s="5">
        <v>4</v>
      </c>
      <c r="B47" s="15" t="s">
        <v>60</v>
      </c>
      <c r="C47" s="6"/>
      <c r="D47" s="6"/>
      <c r="E47" s="6">
        <v>5000</v>
      </c>
      <c r="F47" s="9"/>
      <c r="G47" s="10"/>
    </row>
    <row r="48" spans="1:7" ht="22.5" customHeight="1" x14ac:dyDescent="0.25">
      <c r="A48" s="66"/>
      <c r="B48" s="71" t="s">
        <v>16</v>
      </c>
      <c r="C48" s="172">
        <f>SUM(C43:G47)</f>
        <v>65000</v>
      </c>
      <c r="D48" s="173"/>
      <c r="E48" s="173"/>
      <c r="F48" s="173"/>
      <c r="G48" s="174"/>
    </row>
    <row r="49" spans="1:7" ht="22.5" customHeight="1" x14ac:dyDescent="0.25">
      <c r="A49" s="170" t="s">
        <v>155</v>
      </c>
      <c r="B49" s="171"/>
      <c r="C49" s="6"/>
      <c r="D49" s="6"/>
      <c r="E49" s="6"/>
      <c r="F49" s="9"/>
      <c r="G49" s="10"/>
    </row>
    <row r="50" spans="1:7" ht="22.5" customHeight="1" x14ac:dyDescent="0.25">
      <c r="A50" s="180">
        <v>1</v>
      </c>
      <c r="B50" s="33" t="s">
        <v>15</v>
      </c>
      <c r="C50" s="177">
        <v>5000</v>
      </c>
      <c r="D50" s="30"/>
      <c r="E50" s="30"/>
      <c r="F50" s="27"/>
      <c r="G50" s="18"/>
    </row>
    <row r="51" spans="1:7" ht="22.5" customHeight="1" x14ac:dyDescent="0.25">
      <c r="A51" s="181"/>
      <c r="B51" s="44" t="s">
        <v>62</v>
      </c>
      <c r="C51" s="179"/>
      <c r="D51" s="31"/>
      <c r="E51" s="31"/>
      <c r="F51" s="28"/>
      <c r="G51" s="20"/>
    </row>
    <row r="52" spans="1:7" ht="22.5" customHeight="1" x14ac:dyDescent="0.25">
      <c r="A52" s="5">
        <v>2</v>
      </c>
      <c r="B52" s="15" t="s">
        <v>63</v>
      </c>
      <c r="C52" s="6">
        <v>5000</v>
      </c>
      <c r="D52" s="6"/>
      <c r="E52" s="6"/>
      <c r="F52" s="9"/>
      <c r="G52" s="10"/>
    </row>
    <row r="53" spans="1:7" ht="22.5" customHeight="1" x14ac:dyDescent="0.25">
      <c r="A53" s="66"/>
      <c r="B53" s="71" t="s">
        <v>16</v>
      </c>
      <c r="C53" s="172">
        <f>SUM(C50:G52)</f>
        <v>10000</v>
      </c>
      <c r="D53" s="173"/>
      <c r="E53" s="173"/>
      <c r="F53" s="173"/>
      <c r="G53" s="174"/>
    </row>
    <row r="54" spans="1:7" ht="22.5" customHeight="1" x14ac:dyDescent="0.25">
      <c r="A54" s="170" t="s">
        <v>156</v>
      </c>
      <c r="B54" s="171"/>
      <c r="C54" s="6"/>
      <c r="D54" s="6"/>
      <c r="E54" s="6"/>
      <c r="F54" s="9"/>
      <c r="G54" s="10"/>
    </row>
    <row r="55" spans="1:7" ht="22.5" customHeight="1" x14ac:dyDescent="0.25">
      <c r="A55" s="5">
        <v>1</v>
      </c>
      <c r="B55" s="16" t="s">
        <v>15</v>
      </c>
      <c r="C55" s="6">
        <v>15000</v>
      </c>
      <c r="D55" s="6"/>
      <c r="E55" s="6"/>
      <c r="F55" s="9"/>
      <c r="G55" s="10"/>
    </row>
    <row r="56" spans="1:7" ht="22.5" customHeight="1" x14ac:dyDescent="0.25">
      <c r="A56" s="180">
        <v>2</v>
      </c>
      <c r="B56" s="15" t="s">
        <v>9</v>
      </c>
      <c r="C56" s="177">
        <v>10000</v>
      </c>
      <c r="D56" s="30"/>
      <c r="E56" s="30"/>
      <c r="F56" s="27"/>
      <c r="G56" s="18"/>
    </row>
    <row r="57" spans="1:7" ht="22.5" customHeight="1" x14ac:dyDescent="0.25">
      <c r="A57" s="181"/>
      <c r="B57" s="34" t="s">
        <v>61</v>
      </c>
      <c r="C57" s="179"/>
      <c r="D57" s="31"/>
      <c r="E57" s="31"/>
      <c r="F57" s="28"/>
      <c r="G57" s="20"/>
    </row>
    <row r="58" spans="1:7" ht="22.5" customHeight="1" x14ac:dyDescent="0.25">
      <c r="A58" s="5">
        <v>3</v>
      </c>
      <c r="B58" s="15" t="s">
        <v>56</v>
      </c>
      <c r="C58" s="6">
        <v>10000</v>
      </c>
      <c r="D58" s="6"/>
      <c r="E58" s="6"/>
      <c r="F58" s="9"/>
      <c r="G58" s="10"/>
    </row>
    <row r="59" spans="1:7" ht="22.5" customHeight="1" x14ac:dyDescent="0.25">
      <c r="A59" s="66"/>
      <c r="B59" s="71" t="s">
        <v>16</v>
      </c>
      <c r="C59" s="172">
        <f>SUM(C55:G58)</f>
        <v>35000</v>
      </c>
      <c r="D59" s="173"/>
      <c r="E59" s="173"/>
      <c r="F59" s="173"/>
      <c r="G59" s="174"/>
    </row>
    <row r="60" spans="1:7" ht="22.5" customHeight="1" x14ac:dyDescent="0.25">
      <c r="A60" s="122" t="s">
        <v>179</v>
      </c>
      <c r="B60" s="123"/>
      <c r="C60" s="6"/>
      <c r="D60" s="6"/>
      <c r="E60" s="6"/>
      <c r="F60" s="9"/>
      <c r="G60" s="10"/>
    </row>
    <row r="61" spans="1:7" ht="22.5" customHeight="1" x14ac:dyDescent="0.25">
      <c r="A61" s="180">
        <v>1</v>
      </c>
      <c r="B61" s="15" t="s">
        <v>9</v>
      </c>
      <c r="C61" s="177">
        <v>24600</v>
      </c>
      <c r="D61" s="30"/>
      <c r="E61" s="30"/>
      <c r="F61" s="27"/>
      <c r="G61" s="18"/>
    </row>
    <row r="62" spans="1:7" ht="22.5" customHeight="1" x14ac:dyDescent="0.25">
      <c r="A62" s="181"/>
      <c r="B62" s="34" t="s">
        <v>180</v>
      </c>
      <c r="C62" s="179"/>
      <c r="D62" s="31"/>
      <c r="E62" s="31"/>
      <c r="F62" s="28"/>
      <c r="G62" s="20"/>
    </row>
    <row r="63" spans="1:7" ht="22.5" customHeight="1" x14ac:dyDescent="0.25">
      <c r="A63" s="5">
        <v>2</v>
      </c>
      <c r="B63" s="15" t="s">
        <v>56</v>
      </c>
      <c r="C63" s="6"/>
      <c r="D63" s="6"/>
      <c r="E63" s="6">
        <v>25000</v>
      </c>
      <c r="F63" s="9"/>
      <c r="G63" s="10"/>
    </row>
    <row r="64" spans="1:7" ht="22.5" customHeight="1" x14ac:dyDescent="0.25">
      <c r="A64" s="5">
        <v>3</v>
      </c>
      <c r="B64" s="16" t="s">
        <v>64</v>
      </c>
      <c r="C64" s="6"/>
      <c r="D64" s="6"/>
      <c r="E64" s="6">
        <v>82000</v>
      </c>
      <c r="F64" s="9"/>
      <c r="G64" s="10"/>
    </row>
    <row r="65" spans="1:7" ht="22.5" customHeight="1" x14ac:dyDescent="0.25">
      <c r="A65" s="5">
        <v>4</v>
      </c>
      <c r="B65" s="15" t="s">
        <v>10</v>
      </c>
      <c r="C65" s="6"/>
      <c r="D65" s="6"/>
      <c r="E65" s="6">
        <v>25000</v>
      </c>
      <c r="F65" s="9"/>
      <c r="G65" s="10"/>
    </row>
    <row r="66" spans="1:7" ht="22.5" customHeight="1" x14ac:dyDescent="0.25">
      <c r="A66" s="66"/>
      <c r="B66" s="71" t="s">
        <v>16</v>
      </c>
      <c r="C66" s="172">
        <f>SUM(C61:G65)</f>
        <v>156600</v>
      </c>
      <c r="D66" s="173"/>
      <c r="E66" s="173"/>
      <c r="F66" s="173"/>
      <c r="G66" s="174"/>
    </row>
    <row r="67" spans="1:7" ht="22.5" customHeight="1" x14ac:dyDescent="0.25">
      <c r="A67" s="170" t="s">
        <v>181</v>
      </c>
      <c r="B67" s="171"/>
      <c r="C67" s="6"/>
      <c r="D67" s="6"/>
      <c r="E67" s="6"/>
      <c r="F67" s="9"/>
      <c r="G67" s="10"/>
    </row>
    <row r="68" spans="1:7" ht="22.5" customHeight="1" x14ac:dyDescent="0.25">
      <c r="A68" s="180">
        <v>1</v>
      </c>
      <c r="B68" s="15" t="s">
        <v>9</v>
      </c>
      <c r="C68" s="177">
        <v>20000</v>
      </c>
      <c r="D68" s="30"/>
      <c r="E68" s="30"/>
      <c r="F68" s="27"/>
      <c r="G68" s="18"/>
    </row>
    <row r="69" spans="1:7" ht="22.5" customHeight="1" x14ac:dyDescent="0.25">
      <c r="A69" s="181"/>
      <c r="B69" s="34" t="s">
        <v>61</v>
      </c>
      <c r="C69" s="179"/>
      <c r="D69" s="31"/>
      <c r="E69" s="31"/>
      <c r="F69" s="28"/>
      <c r="G69" s="20"/>
    </row>
    <row r="70" spans="1:7" ht="22.5" customHeight="1" x14ac:dyDescent="0.25">
      <c r="A70" s="5">
        <v>2</v>
      </c>
      <c r="B70" s="49" t="s">
        <v>65</v>
      </c>
      <c r="C70" s="6">
        <v>2000</v>
      </c>
      <c r="D70" s="6"/>
      <c r="E70" s="6"/>
      <c r="F70" s="9"/>
      <c r="G70" s="10"/>
    </row>
    <row r="71" spans="1:7" ht="22.5" customHeight="1" x14ac:dyDescent="0.25">
      <c r="A71" s="11">
        <v>3</v>
      </c>
      <c r="B71" s="15" t="s">
        <v>55</v>
      </c>
      <c r="C71" s="6"/>
      <c r="D71" s="6"/>
      <c r="E71" s="6">
        <v>10000</v>
      </c>
      <c r="F71" s="10"/>
      <c r="G71" s="10"/>
    </row>
    <row r="72" spans="1:7" ht="22.5" customHeight="1" x14ac:dyDescent="0.25">
      <c r="A72" s="66"/>
      <c r="B72" s="71" t="s">
        <v>16</v>
      </c>
      <c r="C72" s="172">
        <f>SUM(C68:G71)</f>
        <v>32000</v>
      </c>
      <c r="D72" s="173"/>
      <c r="E72" s="173"/>
      <c r="F72" s="173"/>
      <c r="G72" s="174"/>
    </row>
    <row r="73" spans="1:7" s="50" customFormat="1" ht="22.5" customHeight="1" x14ac:dyDescent="0.25">
      <c r="A73" s="46"/>
      <c r="B73" s="46"/>
      <c r="C73" s="45"/>
      <c r="D73" s="45"/>
      <c r="E73" s="45"/>
      <c r="F73" s="45"/>
      <c r="G73" s="45"/>
    </row>
    <row r="74" spans="1:7" s="50" customFormat="1" ht="22.5" customHeight="1" x14ac:dyDescent="0.25">
      <c r="A74" s="47"/>
      <c r="B74" s="47"/>
      <c r="C74" s="48"/>
      <c r="D74" s="48"/>
      <c r="E74" s="48"/>
      <c r="F74" s="48"/>
      <c r="G74" s="48"/>
    </row>
    <row r="75" spans="1:7" s="50" customFormat="1" ht="22.5" customHeight="1" x14ac:dyDescent="0.25">
      <c r="A75" s="169" t="s">
        <v>68</v>
      </c>
      <c r="B75" s="169"/>
      <c r="C75" s="169"/>
      <c r="D75" s="169"/>
      <c r="E75" s="169"/>
      <c r="F75" s="169"/>
      <c r="G75" s="169"/>
    </row>
    <row r="76" spans="1:7" s="50" customFormat="1" ht="22.5" customHeight="1" x14ac:dyDescent="0.25">
      <c r="A76" s="162" t="s">
        <v>0</v>
      </c>
      <c r="B76" s="162"/>
      <c r="C76" s="162"/>
      <c r="D76" s="162"/>
      <c r="E76" s="162"/>
      <c r="F76" s="162"/>
      <c r="G76" s="162"/>
    </row>
    <row r="77" spans="1:7" s="50" customFormat="1" ht="22.5" customHeight="1" x14ac:dyDescent="0.25">
      <c r="A77" s="166" t="s">
        <v>1</v>
      </c>
      <c r="B77" s="166" t="s">
        <v>2</v>
      </c>
      <c r="C77" s="168" t="s">
        <v>3</v>
      </c>
      <c r="D77" s="168"/>
      <c r="E77" s="168"/>
      <c r="F77" s="168"/>
      <c r="G77" s="168"/>
    </row>
    <row r="78" spans="1:7" s="50" customFormat="1" ht="22.5" customHeight="1" x14ac:dyDescent="0.25">
      <c r="A78" s="166"/>
      <c r="B78" s="166"/>
      <c r="C78" s="74" t="s">
        <v>4</v>
      </c>
      <c r="D78" s="74" t="s">
        <v>5</v>
      </c>
      <c r="E78" s="74" t="s">
        <v>6</v>
      </c>
      <c r="F78" s="4" t="s">
        <v>7</v>
      </c>
      <c r="G78" s="4" t="s">
        <v>8</v>
      </c>
    </row>
    <row r="79" spans="1:7" ht="22.5" customHeight="1" x14ac:dyDescent="0.25">
      <c r="A79" s="187" t="s">
        <v>157</v>
      </c>
      <c r="B79" s="188"/>
      <c r="C79" s="31"/>
      <c r="D79" s="31"/>
      <c r="E79" s="31"/>
      <c r="F79" s="28"/>
      <c r="G79" s="20"/>
    </row>
    <row r="80" spans="1:7" ht="22.5" customHeight="1" x14ac:dyDescent="0.25">
      <c r="A80" s="180">
        <v>1</v>
      </c>
      <c r="B80" s="15" t="s">
        <v>9</v>
      </c>
      <c r="C80" s="177">
        <v>20000</v>
      </c>
      <c r="D80" s="30"/>
      <c r="E80" s="30"/>
      <c r="F80" s="27"/>
      <c r="G80" s="18"/>
    </row>
    <row r="81" spans="1:7" ht="22.5" customHeight="1" x14ac:dyDescent="0.25">
      <c r="A81" s="181"/>
      <c r="B81" s="24" t="s">
        <v>57</v>
      </c>
      <c r="C81" s="179"/>
      <c r="D81" s="31"/>
      <c r="E81" s="31"/>
      <c r="F81" s="28"/>
      <c r="G81" s="20"/>
    </row>
    <row r="82" spans="1:7" ht="22.5" customHeight="1" x14ac:dyDescent="0.25">
      <c r="A82" s="180">
        <v>2</v>
      </c>
      <c r="B82" s="15" t="s">
        <v>58</v>
      </c>
      <c r="C82" s="30">
        <v>10000</v>
      </c>
      <c r="D82" s="30"/>
      <c r="E82" s="30"/>
      <c r="F82" s="27"/>
      <c r="G82" s="18"/>
    </row>
    <row r="83" spans="1:7" ht="22.5" customHeight="1" x14ac:dyDescent="0.25">
      <c r="A83" s="181"/>
      <c r="B83" s="24" t="s">
        <v>59</v>
      </c>
      <c r="C83" s="31"/>
      <c r="D83" s="31"/>
      <c r="E83" s="31"/>
      <c r="F83" s="28"/>
      <c r="G83" s="20"/>
    </row>
    <row r="84" spans="1:7" ht="22.5" customHeight="1" x14ac:dyDescent="0.25">
      <c r="A84" s="5">
        <v>3</v>
      </c>
      <c r="B84" s="16" t="s">
        <v>60</v>
      </c>
      <c r="C84" s="6"/>
      <c r="D84" s="6"/>
      <c r="E84" s="6">
        <v>5000</v>
      </c>
      <c r="F84" s="9"/>
      <c r="G84" s="10"/>
    </row>
    <row r="85" spans="1:7" ht="22.5" customHeight="1" x14ac:dyDescent="0.25">
      <c r="A85" s="5">
        <v>4</v>
      </c>
      <c r="B85" s="16" t="s">
        <v>66</v>
      </c>
      <c r="C85" s="6"/>
      <c r="D85" s="6"/>
      <c r="E85" s="6">
        <v>10000</v>
      </c>
      <c r="F85" s="9"/>
      <c r="G85" s="10"/>
    </row>
    <row r="86" spans="1:7" ht="22.5" customHeight="1" x14ac:dyDescent="0.25">
      <c r="A86" s="5">
        <v>5</v>
      </c>
      <c r="B86" s="15" t="s">
        <v>55</v>
      </c>
      <c r="C86" s="6"/>
      <c r="D86" s="6"/>
      <c r="E86" s="6">
        <v>15000</v>
      </c>
      <c r="F86" s="9"/>
      <c r="G86" s="10"/>
    </row>
    <row r="87" spans="1:7" ht="22.5" customHeight="1" x14ac:dyDescent="0.25">
      <c r="A87" s="183" t="s">
        <v>16</v>
      </c>
      <c r="B87" s="184"/>
      <c r="C87" s="172">
        <f>SUM(C80:G86)</f>
        <v>60000</v>
      </c>
      <c r="D87" s="173"/>
      <c r="E87" s="173"/>
      <c r="F87" s="173"/>
      <c r="G87" s="174"/>
    </row>
    <row r="88" spans="1:7" ht="22.5" customHeight="1" x14ac:dyDescent="0.25">
      <c r="A88" s="170" t="s">
        <v>158</v>
      </c>
      <c r="B88" s="171"/>
      <c r="C88" s="26"/>
      <c r="D88" s="26"/>
      <c r="E88" s="26"/>
      <c r="F88" s="26"/>
      <c r="G88" s="26"/>
    </row>
    <row r="89" spans="1:7" ht="22.5" customHeight="1" x14ac:dyDescent="0.25">
      <c r="A89" s="11">
        <v>1</v>
      </c>
      <c r="B89" s="15" t="s">
        <v>55</v>
      </c>
      <c r="C89" s="26"/>
      <c r="D89" s="26"/>
      <c r="E89" s="6">
        <v>20000</v>
      </c>
      <c r="F89" s="26"/>
      <c r="G89" s="26"/>
    </row>
    <row r="90" spans="1:7" ht="22.5" customHeight="1" x14ac:dyDescent="0.25">
      <c r="A90" s="11">
        <v>2</v>
      </c>
      <c r="B90" s="15" t="s">
        <v>56</v>
      </c>
      <c r="C90" s="26"/>
      <c r="D90" s="26"/>
      <c r="E90" s="6">
        <v>5000</v>
      </c>
      <c r="F90" s="26"/>
      <c r="G90" s="26"/>
    </row>
    <row r="91" spans="1:7" ht="22.5" customHeight="1" x14ac:dyDescent="0.25">
      <c r="A91" s="183" t="s">
        <v>16</v>
      </c>
      <c r="B91" s="184"/>
      <c r="C91" s="172">
        <f>SUM(C89:G90)</f>
        <v>25000</v>
      </c>
      <c r="D91" s="173"/>
      <c r="E91" s="173"/>
      <c r="F91" s="173"/>
      <c r="G91" s="174"/>
    </row>
    <row r="92" spans="1:7" ht="22.5" customHeight="1" x14ac:dyDescent="0.25">
      <c r="A92" s="170" t="s">
        <v>159</v>
      </c>
      <c r="B92" s="171"/>
      <c r="C92" s="6"/>
      <c r="D92" s="6"/>
      <c r="E92" s="6"/>
      <c r="F92" s="9"/>
      <c r="G92" s="10"/>
    </row>
    <row r="93" spans="1:7" ht="22.5" customHeight="1" x14ac:dyDescent="0.25">
      <c r="A93" s="180">
        <v>1</v>
      </c>
      <c r="B93" s="33" t="s">
        <v>15</v>
      </c>
      <c r="C93" s="177">
        <v>15000</v>
      </c>
      <c r="D93" s="30"/>
      <c r="E93" s="30"/>
      <c r="F93" s="18"/>
      <c r="G93" s="18"/>
    </row>
    <row r="94" spans="1:7" ht="22.5" customHeight="1" x14ac:dyDescent="0.25">
      <c r="A94" s="181"/>
      <c r="B94" s="34" t="s">
        <v>67</v>
      </c>
      <c r="C94" s="179"/>
      <c r="D94" s="31"/>
      <c r="E94" s="31"/>
      <c r="F94" s="28"/>
      <c r="G94" s="20"/>
    </row>
    <row r="95" spans="1:7" ht="22.5" customHeight="1" x14ac:dyDescent="0.25">
      <c r="A95" s="5">
        <v>2</v>
      </c>
      <c r="B95" s="15" t="s">
        <v>55</v>
      </c>
      <c r="C95" s="6"/>
      <c r="D95" s="6"/>
      <c r="E95" s="6">
        <v>20000</v>
      </c>
      <c r="F95" s="9"/>
      <c r="G95" s="10"/>
    </row>
    <row r="96" spans="1:7" ht="22.5" customHeight="1" x14ac:dyDescent="0.25">
      <c r="A96" s="5">
        <v>3</v>
      </c>
      <c r="B96" s="15" t="s">
        <v>55</v>
      </c>
      <c r="C96" s="6"/>
      <c r="D96" s="6"/>
      <c r="E96" s="6">
        <v>5000</v>
      </c>
      <c r="F96" s="9"/>
      <c r="G96" s="10"/>
    </row>
    <row r="97" spans="1:7" ht="22.5" customHeight="1" x14ac:dyDescent="0.25">
      <c r="A97" s="5">
        <v>4</v>
      </c>
      <c r="B97" s="16" t="s">
        <v>60</v>
      </c>
      <c r="C97" s="6"/>
      <c r="D97" s="6"/>
      <c r="E97" s="6">
        <v>5000</v>
      </c>
      <c r="F97" s="9"/>
      <c r="G97" s="10"/>
    </row>
    <row r="98" spans="1:7" ht="22.5" customHeight="1" x14ac:dyDescent="0.25">
      <c r="A98" s="183" t="s">
        <v>16</v>
      </c>
      <c r="B98" s="184"/>
      <c r="C98" s="172">
        <f>SUM(C93:G97)</f>
        <v>45000</v>
      </c>
      <c r="D98" s="173"/>
      <c r="E98" s="173"/>
      <c r="F98" s="173"/>
      <c r="G98" s="174"/>
    </row>
    <row r="99" spans="1:7" ht="22.5" customHeight="1" x14ac:dyDescent="0.25">
      <c r="A99" s="170" t="s">
        <v>160</v>
      </c>
      <c r="B99" s="171"/>
      <c r="C99" s="6"/>
      <c r="D99" s="6"/>
      <c r="E99" s="6"/>
      <c r="F99" s="9"/>
      <c r="G99" s="10"/>
    </row>
    <row r="100" spans="1:7" ht="22.5" customHeight="1" x14ac:dyDescent="0.25">
      <c r="A100" s="5">
        <v>1</v>
      </c>
      <c r="B100" s="15" t="s">
        <v>55</v>
      </c>
      <c r="C100" s="6"/>
      <c r="D100" s="6"/>
      <c r="E100" s="6">
        <v>35000</v>
      </c>
      <c r="F100" s="9"/>
      <c r="G100" s="10"/>
    </row>
    <row r="101" spans="1:7" ht="22.5" customHeight="1" x14ac:dyDescent="0.25">
      <c r="A101" s="5">
        <v>2</v>
      </c>
      <c r="B101" s="15" t="s">
        <v>56</v>
      </c>
      <c r="C101" s="6"/>
      <c r="D101" s="6"/>
      <c r="E101" s="6">
        <v>5000</v>
      </c>
      <c r="F101" s="9"/>
      <c r="G101" s="10"/>
    </row>
    <row r="102" spans="1:7" ht="22.5" customHeight="1" x14ac:dyDescent="0.25">
      <c r="A102" s="5">
        <v>3</v>
      </c>
      <c r="B102" s="15" t="s">
        <v>60</v>
      </c>
      <c r="C102" s="6"/>
      <c r="D102" s="6"/>
      <c r="E102" s="6">
        <v>5000</v>
      </c>
      <c r="F102" s="9"/>
      <c r="G102" s="10"/>
    </row>
    <row r="103" spans="1:7" ht="22.5" customHeight="1" x14ac:dyDescent="0.25">
      <c r="A103" s="183" t="s">
        <v>16</v>
      </c>
      <c r="B103" s="184"/>
      <c r="C103" s="172">
        <f>SUM(C99:G102)</f>
        <v>45000</v>
      </c>
      <c r="D103" s="173"/>
      <c r="E103" s="173"/>
      <c r="F103" s="173"/>
      <c r="G103" s="174"/>
    </row>
    <row r="104" spans="1:7" ht="22.5" customHeight="1" thickBot="1" x14ac:dyDescent="0.3">
      <c r="A104" s="196" t="s">
        <v>11</v>
      </c>
      <c r="B104" s="197"/>
      <c r="C104" s="163">
        <f>SUM(C8+C17+C22+C28+C37+C48+C53+C59+C66+C72+C87+C91+C98+C103)</f>
        <v>873600</v>
      </c>
      <c r="D104" s="164"/>
      <c r="E104" s="164"/>
      <c r="F104" s="164"/>
      <c r="G104" s="165"/>
    </row>
    <row r="105" spans="1:7" ht="22.5" customHeight="1" thickTop="1" x14ac:dyDescent="0.25"/>
  </sheetData>
  <mergeCells count="71">
    <mergeCell ref="C104:G104"/>
    <mergeCell ref="A104:B104"/>
    <mergeCell ref="A5:B5"/>
    <mergeCell ref="C8:G8"/>
    <mergeCell ref="A9:B9"/>
    <mergeCell ref="C17:G17"/>
    <mergeCell ref="A18:B18"/>
    <mergeCell ref="C22:G22"/>
    <mergeCell ref="A23:B23"/>
    <mergeCell ref="A49:B49"/>
    <mergeCell ref="C53:G53"/>
    <mergeCell ref="A54:B54"/>
    <mergeCell ref="C56:C57"/>
    <mergeCell ref="C61:C62"/>
    <mergeCell ref="A80:A81"/>
    <mergeCell ref="A61:A62"/>
    <mergeCell ref="A3:A4"/>
    <mergeCell ref="B3:B4"/>
    <mergeCell ref="C3:G3"/>
    <mergeCell ref="A103:B103"/>
    <mergeCell ref="C103:G103"/>
    <mergeCell ref="A93:A94"/>
    <mergeCell ref="C93:C94"/>
    <mergeCell ref="C77:G77"/>
    <mergeCell ref="A10:A11"/>
    <mergeCell ref="A92:B92"/>
    <mergeCell ref="A98:B98"/>
    <mergeCell ref="C98:G98"/>
    <mergeCell ref="A99:B99"/>
    <mergeCell ref="A42:B42"/>
    <mergeCell ref="A50:A51"/>
    <mergeCell ref="A56:A57"/>
    <mergeCell ref="A68:A69"/>
    <mergeCell ref="C59:G59"/>
    <mergeCell ref="A43:A44"/>
    <mergeCell ref="C66:G66"/>
    <mergeCell ref="C48:G48"/>
    <mergeCell ref="C43:C44"/>
    <mergeCell ref="C50:C51"/>
    <mergeCell ref="C80:C81"/>
    <mergeCell ref="A1:G1"/>
    <mergeCell ref="A2:G2"/>
    <mergeCell ref="A38:G38"/>
    <mergeCell ref="A39:G39"/>
    <mergeCell ref="A40:A41"/>
    <mergeCell ref="B40:B41"/>
    <mergeCell ref="C40:G40"/>
    <mergeCell ref="C28:G28"/>
    <mergeCell ref="A29:B29"/>
    <mergeCell ref="C37:G37"/>
    <mergeCell ref="A33:A34"/>
    <mergeCell ref="C10:C11"/>
    <mergeCell ref="C12:C13"/>
    <mergeCell ref="C31:C32"/>
    <mergeCell ref="C33:C34"/>
    <mergeCell ref="A12:A13"/>
    <mergeCell ref="A31:A32"/>
    <mergeCell ref="A88:B88"/>
    <mergeCell ref="A91:B91"/>
    <mergeCell ref="C91:G91"/>
    <mergeCell ref="A67:B67"/>
    <mergeCell ref="C72:G72"/>
    <mergeCell ref="A79:B79"/>
    <mergeCell ref="A87:B87"/>
    <mergeCell ref="C87:G87"/>
    <mergeCell ref="A75:G75"/>
    <mergeCell ref="A76:G76"/>
    <mergeCell ref="A77:A78"/>
    <mergeCell ref="B77:B78"/>
    <mergeCell ref="A82:A83"/>
    <mergeCell ref="C68:C69"/>
  </mergeCells>
  <pageMargins left="0.25" right="0.25" top="0.25" bottom="0" header="0.5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L8" sqref="L8"/>
    </sheetView>
  </sheetViews>
  <sheetFormatPr defaultRowHeight="25.5" customHeight="1" x14ac:dyDescent="0.25"/>
  <cols>
    <col min="1" max="1" width="5.85546875" style="1" customWidth="1"/>
    <col min="2" max="2" width="30.28515625" style="1" customWidth="1"/>
    <col min="3" max="3" width="13.140625" style="12" customWidth="1"/>
    <col min="4" max="4" width="10.140625" style="12" bestFit="1" customWidth="1"/>
    <col min="5" max="5" width="13.140625" style="12" customWidth="1"/>
    <col min="6" max="6" width="12.42578125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5.5" customHeight="1" x14ac:dyDescent="0.25">
      <c r="A1" s="169" t="s">
        <v>71</v>
      </c>
      <c r="B1" s="169"/>
      <c r="C1" s="169"/>
      <c r="D1" s="169"/>
      <c r="E1" s="169"/>
      <c r="F1" s="169"/>
      <c r="G1" s="169"/>
    </row>
    <row r="2" spans="1:7" ht="25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5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5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170" t="s">
        <v>161</v>
      </c>
      <c r="B5" s="171"/>
      <c r="C5" s="6"/>
      <c r="D5" s="6"/>
      <c r="E5" s="6"/>
      <c r="F5" s="9"/>
      <c r="G5" s="10"/>
    </row>
    <row r="6" spans="1:7" ht="25.5" customHeight="1" x14ac:dyDescent="0.25">
      <c r="A6" s="25">
        <v>1</v>
      </c>
      <c r="B6" s="51" t="s">
        <v>10</v>
      </c>
      <c r="C6" s="6"/>
      <c r="D6" s="6"/>
      <c r="E6" s="177">
        <v>20000</v>
      </c>
      <c r="F6" s="9"/>
      <c r="G6" s="10"/>
    </row>
    <row r="7" spans="1:7" ht="25.5" customHeight="1" x14ac:dyDescent="0.25">
      <c r="A7" s="25">
        <v>2</v>
      </c>
      <c r="B7" s="51" t="s">
        <v>69</v>
      </c>
      <c r="C7" s="6"/>
      <c r="D7" s="6"/>
      <c r="E7" s="178"/>
      <c r="F7" s="9"/>
      <c r="G7" s="10"/>
    </row>
    <row r="8" spans="1:7" ht="25.5" customHeight="1" x14ac:dyDescent="0.25">
      <c r="A8" s="25">
        <v>3</v>
      </c>
      <c r="B8" s="51" t="s">
        <v>70</v>
      </c>
      <c r="C8" s="6"/>
      <c r="D8" s="6"/>
      <c r="E8" s="179"/>
      <c r="F8" s="9"/>
      <c r="G8" s="10"/>
    </row>
    <row r="9" spans="1:7" ht="25.5" customHeight="1" x14ac:dyDescent="0.25">
      <c r="A9" s="66"/>
      <c r="B9" s="71" t="s">
        <v>16</v>
      </c>
      <c r="C9" s="172">
        <f>SUM(C6:G8)</f>
        <v>20000</v>
      </c>
      <c r="D9" s="173"/>
      <c r="E9" s="173"/>
      <c r="F9" s="173"/>
      <c r="G9" s="174"/>
    </row>
    <row r="10" spans="1:7" ht="25.5" customHeight="1" x14ac:dyDescent="0.25">
      <c r="A10" s="170" t="s">
        <v>162</v>
      </c>
      <c r="B10" s="171"/>
      <c r="C10" s="6"/>
      <c r="D10" s="6"/>
      <c r="E10" s="6"/>
      <c r="F10" s="9"/>
      <c r="G10" s="10"/>
    </row>
    <row r="11" spans="1:7" ht="25.5" customHeight="1" x14ac:dyDescent="0.25">
      <c r="A11" s="25">
        <v>1</v>
      </c>
      <c r="B11" s="51" t="s">
        <v>15</v>
      </c>
      <c r="C11" s="6">
        <v>10000</v>
      </c>
      <c r="D11" s="6"/>
      <c r="E11" s="6"/>
      <c r="F11" s="9"/>
      <c r="G11" s="10"/>
    </row>
    <row r="12" spans="1:7" ht="25.5" customHeight="1" x14ac:dyDescent="0.25">
      <c r="A12" s="25">
        <v>2</v>
      </c>
      <c r="B12" s="51" t="s">
        <v>10</v>
      </c>
      <c r="C12" s="6"/>
      <c r="D12" s="6"/>
      <c r="E12" s="6">
        <v>20000</v>
      </c>
      <c r="F12" s="9"/>
      <c r="G12" s="10"/>
    </row>
    <row r="13" spans="1:7" ht="25.5" customHeight="1" x14ac:dyDescent="0.25">
      <c r="A13" s="66"/>
      <c r="B13" s="71" t="s">
        <v>16</v>
      </c>
      <c r="C13" s="172">
        <f>SUM(C11:G12)</f>
        <v>30000</v>
      </c>
      <c r="D13" s="173"/>
      <c r="E13" s="173"/>
      <c r="F13" s="173"/>
      <c r="G13" s="174"/>
    </row>
    <row r="14" spans="1:7" ht="25.5" customHeight="1" x14ac:dyDescent="0.25">
      <c r="A14" s="170" t="s">
        <v>163</v>
      </c>
      <c r="B14" s="171"/>
      <c r="C14" s="6"/>
      <c r="D14" s="6"/>
      <c r="E14" s="6"/>
      <c r="F14" s="9"/>
      <c r="G14" s="10"/>
    </row>
    <row r="15" spans="1:7" ht="25.5" customHeight="1" x14ac:dyDescent="0.25">
      <c r="A15" s="25">
        <v>1</v>
      </c>
      <c r="B15" s="51" t="s">
        <v>10</v>
      </c>
      <c r="C15" s="6"/>
      <c r="D15" s="6"/>
      <c r="E15" s="6">
        <v>15000</v>
      </c>
      <c r="F15" s="9"/>
      <c r="G15" s="10"/>
    </row>
    <row r="16" spans="1:7" ht="25.5" customHeight="1" x14ac:dyDescent="0.25">
      <c r="A16" s="25">
        <v>2</v>
      </c>
      <c r="B16" s="51" t="s">
        <v>17</v>
      </c>
      <c r="C16" s="6"/>
      <c r="D16" s="6"/>
      <c r="E16" s="6">
        <v>5000</v>
      </c>
      <c r="F16" s="9"/>
      <c r="G16" s="10"/>
    </row>
    <row r="17" spans="1:7" ht="25.5" customHeight="1" x14ac:dyDescent="0.25">
      <c r="A17" s="25">
        <v>3</v>
      </c>
      <c r="B17" s="51" t="s">
        <v>70</v>
      </c>
      <c r="C17" s="6"/>
      <c r="D17" s="6"/>
      <c r="E17" s="6">
        <v>3000</v>
      </c>
      <c r="F17" s="9"/>
      <c r="G17" s="10"/>
    </row>
    <row r="18" spans="1:7" ht="25.5" customHeight="1" x14ac:dyDescent="0.25">
      <c r="A18" s="66"/>
      <c r="B18" s="71" t="s">
        <v>16</v>
      </c>
      <c r="C18" s="198">
        <f>SUM(C15:G17)</f>
        <v>23000</v>
      </c>
      <c r="D18" s="199"/>
      <c r="E18" s="199"/>
      <c r="F18" s="199"/>
      <c r="G18" s="200"/>
    </row>
    <row r="19" spans="1:7" ht="25.5" customHeight="1" thickBot="1" x14ac:dyDescent="0.3">
      <c r="A19" s="56"/>
      <c r="B19" s="57" t="s">
        <v>11</v>
      </c>
      <c r="C19" s="163">
        <f>SUM(C9+C13+C18)</f>
        <v>73000</v>
      </c>
      <c r="D19" s="164"/>
      <c r="E19" s="164"/>
      <c r="F19" s="164"/>
      <c r="G19" s="165"/>
    </row>
    <row r="20" spans="1:7" ht="25.5" customHeight="1" thickTop="1" x14ac:dyDescent="0.25"/>
  </sheetData>
  <mergeCells count="13">
    <mergeCell ref="C19:G19"/>
    <mergeCell ref="A5:B5"/>
    <mergeCell ref="C9:G9"/>
    <mergeCell ref="A10:B10"/>
    <mergeCell ref="C13:G13"/>
    <mergeCell ref="A14:B14"/>
    <mergeCell ref="C18:G18"/>
    <mergeCell ref="E6:E8"/>
    <mergeCell ref="A3:A4"/>
    <mergeCell ref="B3:B4"/>
    <mergeCell ref="C3:G3"/>
    <mergeCell ref="A1:G1"/>
    <mergeCell ref="A2:G2"/>
  </mergeCells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J16" sqref="J16"/>
    </sheetView>
  </sheetViews>
  <sheetFormatPr defaultRowHeight="25.5" customHeight="1" x14ac:dyDescent="0.25"/>
  <cols>
    <col min="1" max="1" width="5.85546875" style="1" customWidth="1"/>
    <col min="2" max="2" width="30.28515625" style="1" customWidth="1"/>
    <col min="3" max="3" width="13.140625" style="12" customWidth="1"/>
    <col min="4" max="4" width="10.140625" style="12" bestFit="1" customWidth="1"/>
    <col min="5" max="5" width="13.140625" style="12" customWidth="1"/>
    <col min="6" max="6" width="12.42578125" style="12" customWidth="1"/>
    <col min="7" max="7" width="13.7109375" style="12" customWidth="1"/>
    <col min="8" max="8" width="9.140625" style="1" customWidth="1"/>
    <col min="9" max="16384" width="9.140625" style="1"/>
  </cols>
  <sheetData>
    <row r="1" spans="1:7" ht="25.5" customHeight="1" x14ac:dyDescent="0.25">
      <c r="A1" s="169" t="s">
        <v>176</v>
      </c>
      <c r="B1" s="169"/>
      <c r="C1" s="169"/>
      <c r="D1" s="169"/>
      <c r="E1" s="169"/>
      <c r="F1" s="169"/>
      <c r="G1" s="169"/>
    </row>
    <row r="2" spans="1:7" ht="25.5" customHeight="1" x14ac:dyDescent="0.25">
      <c r="A2" s="162" t="s">
        <v>0</v>
      </c>
      <c r="B2" s="162"/>
      <c r="C2" s="162"/>
      <c r="D2" s="162"/>
      <c r="E2" s="162"/>
      <c r="F2" s="162"/>
      <c r="G2" s="162"/>
    </row>
    <row r="3" spans="1:7" ht="25.5" customHeight="1" x14ac:dyDescent="0.25">
      <c r="A3" s="166" t="s">
        <v>1</v>
      </c>
      <c r="B3" s="166" t="s">
        <v>2</v>
      </c>
      <c r="C3" s="168" t="s">
        <v>3</v>
      </c>
      <c r="D3" s="168"/>
      <c r="E3" s="168"/>
      <c r="F3" s="168"/>
      <c r="G3" s="168"/>
    </row>
    <row r="4" spans="1:7" ht="25.5" customHeight="1" x14ac:dyDescent="0.25">
      <c r="A4" s="166"/>
      <c r="B4" s="167"/>
      <c r="C4" s="2" t="s">
        <v>4</v>
      </c>
      <c r="D4" s="2" t="s">
        <v>5</v>
      </c>
      <c r="E4" s="2" t="s">
        <v>6</v>
      </c>
      <c r="F4" s="4" t="s">
        <v>7</v>
      </c>
      <c r="G4" s="4" t="s">
        <v>8</v>
      </c>
    </row>
    <row r="5" spans="1:7" ht="25.5" customHeight="1" x14ac:dyDescent="0.25">
      <c r="A5" s="25">
        <v>1</v>
      </c>
      <c r="B5" s="51" t="s">
        <v>72</v>
      </c>
      <c r="C5" s="6">
        <v>5000</v>
      </c>
      <c r="D5" s="6"/>
      <c r="E5" s="6"/>
      <c r="F5" s="9"/>
      <c r="G5" s="10"/>
    </row>
    <row r="6" spans="1:7" ht="25.5" customHeight="1" x14ac:dyDescent="0.25">
      <c r="A6" s="25">
        <v>2</v>
      </c>
      <c r="B6" s="51" t="s">
        <v>73</v>
      </c>
      <c r="C6" s="6"/>
      <c r="D6" s="6"/>
      <c r="E6" s="6">
        <v>3000</v>
      </c>
      <c r="F6" s="9"/>
      <c r="G6" s="10"/>
    </row>
    <row r="7" spans="1:7" ht="25.5" customHeight="1" x14ac:dyDescent="0.25">
      <c r="A7" s="25">
        <v>3</v>
      </c>
      <c r="B7" s="51" t="s">
        <v>69</v>
      </c>
      <c r="C7" s="6"/>
      <c r="D7" s="6"/>
      <c r="E7" s="6">
        <v>14400</v>
      </c>
      <c r="F7" s="9"/>
      <c r="G7" s="10"/>
    </row>
    <row r="8" spans="1:7" ht="25.5" customHeight="1" x14ac:dyDescent="0.25">
      <c r="A8" s="25">
        <v>4</v>
      </c>
      <c r="B8" s="51" t="s">
        <v>104</v>
      </c>
      <c r="C8" s="6">
        <v>3000</v>
      </c>
      <c r="D8" s="6"/>
      <c r="E8" s="6"/>
      <c r="F8" s="9"/>
      <c r="G8" s="10"/>
    </row>
    <row r="9" spans="1:7" ht="25.5" customHeight="1" thickBot="1" x14ac:dyDescent="0.3">
      <c r="A9" s="56"/>
      <c r="B9" s="57" t="s">
        <v>11</v>
      </c>
      <c r="C9" s="163">
        <f>SUM(C5:G8)</f>
        <v>25400</v>
      </c>
      <c r="D9" s="164"/>
      <c r="E9" s="164"/>
      <c r="F9" s="164"/>
      <c r="G9" s="165"/>
    </row>
    <row r="10" spans="1:7" ht="25.5" customHeight="1" thickTop="1" x14ac:dyDescent="0.25"/>
  </sheetData>
  <mergeCells count="6">
    <mergeCell ref="C9:G9"/>
    <mergeCell ref="A1:G1"/>
    <mergeCell ref="A2:G2"/>
    <mergeCell ref="A3:A4"/>
    <mergeCell ref="B3:B4"/>
    <mergeCell ref="C3:G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สรุป</vt:lpstr>
      <vt:lpstr>พัฒนาบุคลากร</vt:lpstr>
      <vt:lpstr>จัดการเรียนการสอน</vt:lpstr>
      <vt:lpstr>sound of music </vt:lpstr>
      <vt:lpstr>sport</vt:lpstr>
      <vt:lpstr>ทัศนศึกษา</vt:lpstr>
      <vt:lpstr>วัฒนธรรมสากล ICF</vt:lpstr>
      <vt:lpstr>รักษ์ไทย</vt:lpstr>
      <vt:lpstr>Christmas talent</vt:lpstr>
      <vt:lpstr>SDG</vt:lpstr>
      <vt:lpstr>Empowering</vt:lpstr>
      <vt:lpstr>Keeping up</vt:lpstr>
      <vt:lpstr>Admissions</vt:lpstr>
      <vt:lpstr>mind matters</vt:lpstr>
      <vt:lpstr>จ้างทำความสะอาด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PSP_POY</dc:creator>
  <cp:lastModifiedBy>PSP_POY</cp:lastModifiedBy>
  <cp:lastPrinted>2025-07-18T03:57:01Z</cp:lastPrinted>
  <dcterms:created xsi:type="dcterms:W3CDTF">2025-06-11T00:40:25Z</dcterms:created>
  <dcterms:modified xsi:type="dcterms:W3CDTF">2025-07-23T02:44:51Z</dcterms:modified>
</cp:coreProperties>
</file>